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Monthly Publication\Report\2021 - 11. November\Internet\"/>
    </mc:Choice>
  </mc:AlternateContent>
  <bookViews>
    <workbookView xWindow="-105" yWindow="-105" windowWidth="20595" windowHeight="7425" tabRatio="832"/>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Points'!$A$1:$A$64</definedName>
    <definedName name="_xlnm.Print_Area" localSheetId="2">Notes!$A$1:$A$32</definedName>
    <definedName name="_xlnm.Print_Area" localSheetId="0">Title!$A$1:$A$34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5" i="15" l="1"/>
  <c r="C95" i="15"/>
  <c r="S95" i="3"/>
  <c r="H95" i="2"/>
  <c r="C95" i="1"/>
  <c r="B95" i="1"/>
  <c r="D95" i="1" s="1"/>
  <c r="D95" i="14" l="1"/>
  <c r="C95" i="14"/>
  <c r="Q95" i="7"/>
  <c r="B95" i="5"/>
  <c r="M95" i="6"/>
  <c r="D95" i="19"/>
  <c r="C95" i="19"/>
  <c r="D94" i="14" l="1"/>
  <c r="C94" i="14"/>
  <c r="D94" i="19"/>
  <c r="C94" i="19"/>
  <c r="D94" i="15"/>
  <c r="C94" i="15"/>
  <c r="D94" i="1"/>
  <c r="C94" i="1"/>
  <c r="B94" i="1"/>
  <c r="S94" i="3" l="1"/>
  <c r="H94" i="2"/>
  <c r="B93" i="1"/>
  <c r="B94" i="5"/>
  <c r="Q94" i="7"/>
  <c r="Q92" i="7"/>
  <c r="M94" i="6"/>
  <c r="M93" i="9" l="1"/>
  <c r="B93" i="8" l="1"/>
  <c r="D93" i="8" s="1"/>
  <c r="C93" i="8"/>
  <c r="J33" i="2" l="1"/>
  <c r="J45" i="2" l="1"/>
  <c r="J57" i="2"/>
  <c r="J69" i="2"/>
  <c r="J81" i="2"/>
  <c r="D93" i="15" l="1"/>
  <c r="C93" i="15"/>
  <c r="D93" i="14"/>
  <c r="C93" i="14"/>
  <c r="D93" i="19"/>
  <c r="C93" i="19"/>
  <c r="S93" i="3" l="1"/>
  <c r="H93" i="2"/>
  <c r="Q93" i="7"/>
  <c r="M93" i="6"/>
  <c r="B93" i="5" s="1"/>
  <c r="B92" i="8" l="1"/>
  <c r="M92" i="9"/>
  <c r="D92" i="15" l="1"/>
  <c r="C92" i="15"/>
  <c r="S92" i="3"/>
  <c r="H92" i="2"/>
  <c r="B92" i="1" s="1"/>
  <c r="D92" i="19" l="1"/>
  <c r="C92" i="19"/>
  <c r="M92" i="6"/>
  <c r="B92" i="5" s="1"/>
  <c r="Q91" i="7" l="1"/>
  <c r="M91" i="9" l="1"/>
  <c r="B91" i="8" s="1"/>
  <c r="D91" i="16" l="1"/>
  <c r="C91" i="16"/>
  <c r="D91" i="15" l="1"/>
  <c r="C91" i="15"/>
  <c r="S91" i="3"/>
  <c r="H91" i="2"/>
  <c r="B91" i="1" s="1"/>
  <c r="D91" i="19" l="1"/>
  <c r="C91" i="19"/>
  <c r="M91" i="6"/>
  <c r="B91" i="5" s="1"/>
  <c r="C90" i="16" l="1"/>
  <c r="D90" i="16"/>
  <c r="M90" i="9"/>
  <c r="B90" i="8" s="1"/>
  <c r="H90" i="2" l="1"/>
  <c r="B90" i="1" s="1"/>
  <c r="S90" i="3"/>
  <c r="C90" i="15"/>
  <c r="D90" i="15"/>
  <c r="C90" i="14" l="1"/>
  <c r="D90" i="19"/>
  <c r="C90" i="19"/>
  <c r="Q90" i="7"/>
  <c r="M90" i="6" l="1"/>
  <c r="B90" i="5" s="1"/>
  <c r="C89" i="16" l="1"/>
  <c r="D89" i="16"/>
  <c r="M89" i="9"/>
  <c r="B89" i="8" s="1"/>
  <c r="D89" i="15" l="1"/>
  <c r="C89" i="15"/>
  <c r="S89" i="3"/>
  <c r="H89" i="2"/>
  <c r="B89" i="1" s="1"/>
  <c r="D89" i="19" l="1"/>
  <c r="C89" i="19"/>
  <c r="C89" i="14" l="1"/>
  <c r="Q89" i="7" l="1"/>
  <c r="M89" i="6"/>
  <c r="B89" i="5" s="1"/>
  <c r="D88" i="16" l="1"/>
  <c r="C88" i="16"/>
  <c r="M88" i="9"/>
  <c r="B88" i="8" s="1"/>
  <c r="D88" i="19"/>
  <c r="C88" i="19"/>
  <c r="M88" i="6"/>
  <c r="B88" i="5" s="1"/>
  <c r="Q88" i="7" l="1"/>
  <c r="C88" i="14" l="1"/>
  <c r="D88" i="15"/>
  <c r="C88" i="15"/>
  <c r="S88" i="3"/>
  <c r="H88" i="2"/>
  <c r="B88" i="1" s="1"/>
  <c r="D87" i="19" l="1"/>
  <c r="C87" i="19"/>
  <c r="D86" i="19"/>
  <c r="C86" i="19"/>
  <c r="D85" i="19"/>
  <c r="C85" i="19"/>
  <c r="D84" i="19"/>
  <c r="C84" i="19"/>
  <c r="D83" i="19"/>
  <c r="C83" i="19"/>
  <c r="D82" i="19"/>
  <c r="C82" i="19"/>
  <c r="D81" i="19"/>
  <c r="C81" i="19"/>
  <c r="D80" i="19"/>
  <c r="C80" i="19"/>
  <c r="D79" i="19"/>
  <c r="C79" i="19"/>
  <c r="D78" i="19"/>
  <c r="C78" i="19"/>
  <c r="D77" i="19"/>
  <c r="C77" i="19"/>
  <c r="D76" i="19"/>
  <c r="C76" i="19"/>
  <c r="D75" i="19"/>
  <c r="C75" i="19"/>
  <c r="D74" i="19"/>
  <c r="C74" i="19"/>
  <c r="D73" i="19"/>
  <c r="C73" i="19"/>
  <c r="D72" i="19"/>
  <c r="C72" i="19"/>
  <c r="D71" i="19"/>
  <c r="C71" i="19"/>
  <c r="D70" i="19"/>
  <c r="C70" i="19"/>
  <c r="D69" i="19"/>
  <c r="C69" i="19"/>
  <c r="D68" i="19"/>
  <c r="C68" i="19"/>
  <c r="D67" i="19"/>
  <c r="C67" i="19"/>
  <c r="D66" i="19"/>
  <c r="C66" i="19"/>
  <c r="D65" i="19"/>
  <c r="C65" i="19"/>
  <c r="D64" i="19"/>
  <c r="C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B84" i="14" l="1"/>
  <c r="A26" i="11" l="1"/>
  <c r="B83" i="14" l="1"/>
  <c r="C87" i="15" l="1"/>
  <c r="C86" i="15"/>
  <c r="C85" i="15"/>
  <c r="C84" i="15"/>
  <c r="C83" i="15"/>
  <c r="C82" i="15"/>
  <c r="C81" i="15"/>
  <c r="C80" i="15"/>
  <c r="C79" i="15"/>
  <c r="C87" i="16"/>
  <c r="C86" i="16"/>
  <c r="C85" i="16"/>
  <c r="C84" i="16"/>
  <c r="C83" i="16"/>
  <c r="C82" i="16"/>
  <c r="C81" i="16"/>
  <c r="C80" i="16"/>
  <c r="C79" i="16"/>
  <c r="C87" i="14"/>
  <c r="C86" i="14"/>
  <c r="C85" i="14"/>
  <c r="C84" i="14"/>
  <c r="C83" i="14"/>
  <c r="C82" i="14"/>
  <c r="C81" i="14"/>
  <c r="C80" i="14"/>
  <c r="C79" i="14"/>
  <c r="C78" i="14"/>
  <c r="C77" i="14"/>
  <c r="C76" i="14"/>
  <c r="C75" i="14"/>
  <c r="C74" i="14"/>
  <c r="C73" i="14"/>
  <c r="C72" i="14"/>
  <c r="C71" i="14"/>
  <c r="C70" i="14"/>
  <c r="C69" i="14"/>
  <c r="C68" i="14"/>
  <c r="C67" i="14"/>
  <c r="C66" i="14"/>
  <c r="C65" i="14"/>
  <c r="B79" i="14" l="1"/>
  <c r="B80" i="14"/>
  <c r="C92" i="14" s="1"/>
  <c r="B81" i="14"/>
  <c r="B82" i="14"/>
  <c r="D92" i="14" l="1"/>
  <c r="D91" i="14"/>
  <c r="C91" i="14"/>
  <c r="D90" i="14"/>
  <c r="D89" i="14"/>
  <c r="D88" i="14"/>
  <c r="D87" i="16"/>
  <c r="D86" i="16"/>
  <c r="D85" i="16"/>
  <c r="D84" i="16"/>
  <c r="D83" i="16"/>
  <c r="D82" i="16"/>
  <c r="D81" i="16"/>
  <c r="D80" i="16"/>
  <c r="D79" i="16"/>
  <c r="D78" i="16"/>
  <c r="C78" i="16"/>
  <c r="D77" i="16"/>
  <c r="C77" i="16"/>
  <c r="D76" i="16"/>
  <c r="C76" i="16"/>
  <c r="D75" i="16"/>
  <c r="C75" i="16"/>
  <c r="D74" i="16"/>
  <c r="C74" i="16"/>
  <c r="D73" i="16"/>
  <c r="C73" i="16"/>
  <c r="D72" i="16"/>
  <c r="C72" i="16"/>
  <c r="D71" i="16"/>
  <c r="C71" i="16"/>
  <c r="D70" i="16"/>
  <c r="C70" i="16"/>
  <c r="D69" i="16"/>
  <c r="C69" i="16"/>
  <c r="D68" i="16"/>
  <c r="C68" i="16"/>
  <c r="D67" i="16"/>
  <c r="C67" i="16"/>
  <c r="D66" i="16"/>
  <c r="C66" i="16"/>
  <c r="D65" i="16"/>
  <c r="C65" i="16"/>
  <c r="D64" i="16"/>
  <c r="C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87" i="15" l="1"/>
  <c r="D86" i="15"/>
  <c r="D85" i="15"/>
  <c r="D84" i="15"/>
  <c r="D83" i="15"/>
  <c r="D82" i="15"/>
  <c r="D81" i="15"/>
  <c r="D80" i="15"/>
  <c r="D79" i="15"/>
  <c r="D78" i="15"/>
  <c r="C78" i="15"/>
  <c r="D77" i="15"/>
  <c r="C77" i="15"/>
  <c r="D76" i="15"/>
  <c r="C76" i="15"/>
  <c r="D75" i="15"/>
  <c r="C75" i="15"/>
  <c r="D74" i="15"/>
  <c r="C74" i="15"/>
  <c r="D73" i="15"/>
  <c r="C73" i="15"/>
  <c r="D72" i="15"/>
  <c r="C72" i="15"/>
  <c r="D71" i="15"/>
  <c r="C71" i="15"/>
  <c r="D70" i="15"/>
  <c r="C70" i="15"/>
  <c r="D69" i="15"/>
  <c r="C69" i="15"/>
  <c r="D68" i="15"/>
  <c r="C68" i="15"/>
  <c r="D67" i="15"/>
  <c r="C67" i="15"/>
  <c r="D66" i="15"/>
  <c r="C66" i="15"/>
  <c r="D65" i="15"/>
  <c r="C65" i="15"/>
  <c r="D64" i="15"/>
  <c r="C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87" i="14" l="1"/>
  <c r="D86" i="14"/>
  <c r="D85" i="14"/>
  <c r="D84" i="14"/>
  <c r="D83" i="14"/>
  <c r="D82" i="14"/>
  <c r="D81" i="14"/>
  <c r="D80" i="14"/>
  <c r="D79" i="14"/>
  <c r="D78" i="14"/>
  <c r="D77" i="14"/>
  <c r="D76" i="14"/>
  <c r="D75" i="14"/>
  <c r="D74" i="14"/>
  <c r="D73" i="14"/>
  <c r="D72" i="14"/>
  <c r="D71" i="14"/>
  <c r="D70" i="14"/>
  <c r="D69" i="14"/>
  <c r="D68" i="14"/>
  <c r="D67" i="14"/>
  <c r="D66" i="14"/>
  <c r="D65" i="14"/>
  <c r="D64" i="14"/>
  <c r="C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S81" i="3" l="1"/>
  <c r="S10" i="3" l="1"/>
  <c r="S11" i="3"/>
  <c r="S12" i="3"/>
  <c r="S7" i="3" l="1"/>
  <c r="S8" i="3"/>
  <c r="S9" i="3"/>
  <c r="S51" i="3" l="1"/>
  <c r="S50" i="3"/>
  <c r="S49"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6" i="3"/>
  <c r="S5" i="3"/>
  <c r="S4" i="3"/>
  <c r="M49" i="6" l="1"/>
  <c r="B49" i="5" s="1"/>
  <c r="M50" i="6"/>
  <c r="B50" i="5" s="1"/>
  <c r="M51" i="6"/>
  <c r="B51" i="5" s="1"/>
  <c r="M87" i="9" l="1"/>
  <c r="B87" i="8" s="1"/>
  <c r="M86" i="9"/>
  <c r="B86" i="8" s="1"/>
  <c r="M85" i="9"/>
  <c r="B85" i="8" s="1"/>
  <c r="M84" i="9"/>
  <c r="B84" i="8" s="1"/>
  <c r="M83" i="9"/>
  <c r="B83" i="8" s="1"/>
  <c r="M82" i="9"/>
  <c r="B82" i="8" s="1"/>
  <c r="M81" i="9"/>
  <c r="B81" i="8" s="1"/>
  <c r="M80" i="9"/>
  <c r="B80" i="8" s="1"/>
  <c r="D91" i="8" s="1"/>
  <c r="M79" i="9"/>
  <c r="B79" i="8" s="1"/>
  <c r="M78" i="9"/>
  <c r="B78" i="8" s="1"/>
  <c r="M77" i="9"/>
  <c r="B77" i="8" s="1"/>
  <c r="M76" i="9"/>
  <c r="B76" i="8" s="1"/>
  <c r="M75" i="9"/>
  <c r="B75" i="8" s="1"/>
  <c r="M74" i="9"/>
  <c r="B74" i="8" s="1"/>
  <c r="M73" i="9"/>
  <c r="B73" i="8" s="1"/>
  <c r="M72" i="9"/>
  <c r="B72" i="8" s="1"/>
  <c r="M71" i="9"/>
  <c r="B71" i="8" s="1"/>
  <c r="M70" i="9"/>
  <c r="B70" i="8" s="1"/>
  <c r="M69" i="9"/>
  <c r="B69" i="8" s="1"/>
  <c r="M68" i="9"/>
  <c r="B68" i="8" s="1"/>
  <c r="M67" i="9"/>
  <c r="B67" i="8" s="1"/>
  <c r="M66" i="9"/>
  <c r="B66" i="8" s="1"/>
  <c r="M65" i="9"/>
  <c r="B65" i="8" s="1"/>
  <c r="M64" i="9"/>
  <c r="B64" i="8" s="1"/>
  <c r="M63" i="9"/>
  <c r="B63" i="8" s="1"/>
  <c r="M62" i="9"/>
  <c r="B62" i="8" s="1"/>
  <c r="M61" i="9"/>
  <c r="B61" i="8" s="1"/>
  <c r="M60" i="9"/>
  <c r="B60" i="8" s="1"/>
  <c r="M59" i="9"/>
  <c r="B59" i="8" s="1"/>
  <c r="M58" i="9"/>
  <c r="B58" i="8" s="1"/>
  <c r="M57" i="9"/>
  <c r="B57" i="8" s="1"/>
  <c r="M56" i="9"/>
  <c r="B56" i="8" s="1"/>
  <c r="M55" i="9"/>
  <c r="B55" i="8" s="1"/>
  <c r="M54" i="9"/>
  <c r="B54" i="8" s="1"/>
  <c r="M53" i="9"/>
  <c r="B53" i="8" s="1"/>
  <c r="M52" i="9"/>
  <c r="B52" i="8" s="1"/>
  <c r="M51" i="9"/>
  <c r="B51" i="8" s="1"/>
  <c r="M50" i="9"/>
  <c r="B50" i="8" s="1"/>
  <c r="M49" i="9"/>
  <c r="B49" i="8" s="1"/>
  <c r="M48" i="9"/>
  <c r="B48" i="8" s="1"/>
  <c r="M47" i="9"/>
  <c r="B47" i="8" s="1"/>
  <c r="M46" i="9"/>
  <c r="B46" i="8" s="1"/>
  <c r="M45" i="9"/>
  <c r="B45" i="8" s="1"/>
  <c r="M44" i="9"/>
  <c r="B44" i="8" s="1"/>
  <c r="M43" i="9"/>
  <c r="B43" i="8" s="1"/>
  <c r="M42" i="9"/>
  <c r="B42" i="8" s="1"/>
  <c r="M41" i="9"/>
  <c r="B41" i="8" s="1"/>
  <c r="M40" i="9"/>
  <c r="B40" i="8" s="1"/>
  <c r="M39" i="9"/>
  <c r="B39" i="8" s="1"/>
  <c r="M38" i="9"/>
  <c r="B38" i="8" s="1"/>
  <c r="M37" i="9"/>
  <c r="B37" i="8" s="1"/>
  <c r="M36" i="9"/>
  <c r="B36" i="8" s="1"/>
  <c r="M35" i="9"/>
  <c r="B35" i="8" s="1"/>
  <c r="M34" i="9"/>
  <c r="B34" i="8" s="1"/>
  <c r="M33" i="9"/>
  <c r="B33" i="8" s="1"/>
  <c r="M32" i="9"/>
  <c r="B32" i="8" s="1"/>
  <c r="C92" i="8" s="1"/>
  <c r="M31" i="9"/>
  <c r="B31" i="8" s="1"/>
  <c r="C91" i="8" s="1"/>
  <c r="M30" i="9"/>
  <c r="B30" i="8" s="1"/>
  <c r="C90" i="8" s="1"/>
  <c r="M29" i="9"/>
  <c r="B29" i="8" s="1"/>
  <c r="M28" i="9"/>
  <c r="B28" i="8" s="1"/>
  <c r="M27" i="9"/>
  <c r="B27" i="8" s="1"/>
  <c r="M26" i="9"/>
  <c r="B26" i="8" s="1"/>
  <c r="M25" i="9"/>
  <c r="B25" i="8" s="1"/>
  <c r="C85" i="8" s="1"/>
  <c r="M24" i="9"/>
  <c r="B24" i="8" s="1"/>
  <c r="C84" i="8" s="1"/>
  <c r="M23" i="9"/>
  <c r="B23" i="8" s="1"/>
  <c r="C83" i="8" s="1"/>
  <c r="M22" i="9"/>
  <c r="B22" i="8" s="1"/>
  <c r="M21" i="9"/>
  <c r="B21" i="8" s="1"/>
  <c r="M20" i="9"/>
  <c r="B20" i="8" s="1"/>
  <c r="M19" i="9"/>
  <c r="B19" i="8" s="1"/>
  <c r="M18" i="9"/>
  <c r="B18" i="8" s="1"/>
  <c r="M17" i="9"/>
  <c r="B17" i="8" s="1"/>
  <c r="M16" i="9"/>
  <c r="B16" i="8" s="1"/>
  <c r="C76" i="8" s="1"/>
  <c r="M15" i="9"/>
  <c r="B15" i="8" s="1"/>
  <c r="C75" i="8" s="1"/>
  <c r="M14" i="9"/>
  <c r="B14" i="8" s="1"/>
  <c r="M13" i="9"/>
  <c r="B13" i="8" s="1"/>
  <c r="M12" i="9"/>
  <c r="B12" i="8" s="1"/>
  <c r="M11" i="9"/>
  <c r="B11" i="8" s="1"/>
  <c r="M10" i="9"/>
  <c r="B10" i="8" s="1"/>
  <c r="M9" i="9"/>
  <c r="B9" i="8" s="1"/>
  <c r="C69" i="8" s="1"/>
  <c r="M8" i="9"/>
  <c r="B8" i="8" s="1"/>
  <c r="C68" i="8" s="1"/>
  <c r="M7" i="9"/>
  <c r="B7" i="8" s="1"/>
  <c r="M6" i="9"/>
  <c r="B6" i="8" s="1"/>
  <c r="M5" i="9"/>
  <c r="B5" i="8" s="1"/>
  <c r="M4" i="9"/>
  <c r="B4" i="8" s="1"/>
  <c r="D92" i="8" l="1"/>
  <c r="C88" i="8"/>
  <c r="C89" i="8"/>
  <c r="D89" i="8"/>
  <c r="C65" i="8"/>
  <c r="D90" i="8"/>
  <c r="D88" i="8"/>
  <c r="C66" i="8"/>
  <c r="D70" i="8"/>
  <c r="D67" i="8"/>
  <c r="C74" i="8"/>
  <c r="C73" i="8"/>
  <c r="C67" i="8"/>
  <c r="D75" i="8"/>
  <c r="C86" i="8"/>
  <c r="C77" i="8"/>
  <c r="D30" i="8"/>
  <c r="C79" i="8"/>
  <c r="D38" i="8"/>
  <c r="C87" i="8"/>
  <c r="D46" i="8"/>
  <c r="D54" i="8"/>
  <c r="D62" i="8"/>
  <c r="D68" i="8"/>
  <c r="D74" i="8"/>
  <c r="C64" i="8"/>
  <c r="C72" i="8"/>
  <c r="C80" i="8"/>
  <c r="C71" i="8"/>
  <c r="C81" i="8"/>
  <c r="D17" i="8"/>
  <c r="D25" i="8"/>
  <c r="C70" i="8"/>
  <c r="C82" i="8"/>
  <c r="D41" i="8"/>
  <c r="D49" i="8"/>
  <c r="D57" i="8"/>
  <c r="D65" i="8"/>
  <c r="D73" i="8"/>
  <c r="D81" i="8"/>
  <c r="D23" i="8"/>
  <c r="D27" i="8"/>
  <c r="D39" i="8"/>
  <c r="D47" i="8"/>
  <c r="D55" i="8"/>
  <c r="D59" i="8"/>
  <c r="D63" i="8"/>
  <c r="D71" i="8"/>
  <c r="D66" i="8"/>
  <c r="D16" i="8"/>
  <c r="D28" i="8"/>
  <c r="D36" i="8"/>
  <c r="D40" i="8"/>
  <c r="D48" i="8"/>
  <c r="D56" i="8"/>
  <c r="D60" i="8"/>
  <c r="D69" i="8"/>
  <c r="C78" i="8"/>
  <c r="D64" i="8"/>
  <c r="D72" i="8"/>
  <c r="D15" i="8"/>
  <c r="D19" i="8"/>
  <c r="D31" i="8"/>
  <c r="D35" i="8"/>
  <c r="D43" i="8"/>
  <c r="D51" i="8"/>
  <c r="D20" i="8"/>
  <c r="D24" i="8"/>
  <c r="D32" i="8"/>
  <c r="D44" i="8"/>
  <c r="D52" i="8"/>
  <c r="D21" i="8"/>
  <c r="D29" i="8"/>
  <c r="D33" i="8"/>
  <c r="D37" i="8"/>
  <c r="D45" i="8"/>
  <c r="D53" i="8"/>
  <c r="D61" i="8"/>
  <c r="D18" i="8"/>
  <c r="D22" i="8"/>
  <c r="D26" i="8"/>
  <c r="D34" i="8"/>
  <c r="D42" i="8"/>
  <c r="D50" i="8"/>
  <c r="D58" i="8"/>
  <c r="D86" i="8"/>
  <c r="D87" i="8"/>
  <c r="D76" i="8"/>
  <c r="D84" i="8"/>
  <c r="D79" i="8"/>
  <c r="D82" i="8"/>
  <c r="D80" i="8"/>
  <c r="D77" i="8"/>
  <c r="D85" i="8"/>
  <c r="D83" i="8"/>
  <c r="D78" i="8"/>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67" i="7" l="1"/>
  <c r="Q68" i="7"/>
  <c r="Q69" i="7"/>
  <c r="Q87" i="7"/>
  <c r="Q86" i="7"/>
  <c r="Q85" i="7"/>
  <c r="Q84" i="7"/>
  <c r="Q83" i="7"/>
  <c r="Q82" i="7"/>
  <c r="Q81" i="7"/>
  <c r="Q80" i="7"/>
  <c r="Q79" i="7"/>
  <c r="Q78" i="7"/>
  <c r="Q77" i="7"/>
  <c r="Q76" i="7"/>
  <c r="Q75" i="7"/>
  <c r="Q74" i="7"/>
  <c r="Q73" i="7"/>
  <c r="Q72" i="7"/>
  <c r="Q71" i="7"/>
  <c r="Q70" i="7"/>
  <c r="Q66" i="7"/>
  <c r="Q65" i="7"/>
  <c r="Q64" i="7"/>
  <c r="Q63" i="7"/>
  <c r="Q62" i="7"/>
  <c r="Q61" i="7"/>
  <c r="Q60" i="7"/>
  <c r="Q59" i="7"/>
  <c r="Q58" i="7"/>
  <c r="Q57" i="7"/>
  <c r="Q56" i="7"/>
  <c r="Q55" i="7"/>
  <c r="Q54" i="7"/>
  <c r="Q53" i="7"/>
  <c r="Q52" i="7"/>
  <c r="M87" i="6"/>
  <c r="B87" i="5" s="1"/>
  <c r="M86" i="6"/>
  <c r="B86" i="5" s="1"/>
  <c r="M85" i="6"/>
  <c r="B85" i="5" s="1"/>
  <c r="M84" i="6"/>
  <c r="B84" i="5" s="1"/>
  <c r="D95" i="5" s="1"/>
  <c r="M83" i="6"/>
  <c r="B83" i="5" s="1"/>
  <c r="M82" i="6"/>
  <c r="B82" i="5" s="1"/>
  <c r="M81" i="6"/>
  <c r="B81" i="5" s="1"/>
  <c r="M80" i="6"/>
  <c r="B80" i="5" s="1"/>
  <c r="M79" i="6"/>
  <c r="B79" i="5" s="1"/>
  <c r="M78" i="6"/>
  <c r="B78" i="5" s="1"/>
  <c r="M77" i="6"/>
  <c r="B77" i="5" s="1"/>
  <c r="M76" i="6"/>
  <c r="B76" i="5" s="1"/>
  <c r="M75" i="6"/>
  <c r="B75" i="5" s="1"/>
  <c r="M74" i="6"/>
  <c r="B74" i="5" s="1"/>
  <c r="M73" i="6"/>
  <c r="B73" i="5" s="1"/>
  <c r="M72" i="6"/>
  <c r="B72" i="5" s="1"/>
  <c r="M71" i="6"/>
  <c r="B71" i="5" s="1"/>
  <c r="M70" i="6"/>
  <c r="B70" i="5" s="1"/>
  <c r="M69" i="6"/>
  <c r="B69" i="5" s="1"/>
  <c r="M68" i="6"/>
  <c r="B68" i="5" s="1"/>
  <c r="M67" i="6"/>
  <c r="B67" i="5" s="1"/>
  <c r="M66" i="6"/>
  <c r="B66" i="5" s="1"/>
  <c r="M65" i="6"/>
  <c r="B65" i="5" s="1"/>
  <c r="M64" i="6"/>
  <c r="B64" i="5" s="1"/>
  <c r="M63" i="6"/>
  <c r="B63" i="5" s="1"/>
  <c r="M62" i="6"/>
  <c r="B62" i="5" s="1"/>
  <c r="M61" i="6"/>
  <c r="B61" i="5" s="1"/>
  <c r="M60" i="6"/>
  <c r="B60" i="5" s="1"/>
  <c r="M59" i="6"/>
  <c r="B59" i="5" s="1"/>
  <c r="M58" i="6"/>
  <c r="B58" i="5" s="1"/>
  <c r="M57" i="6"/>
  <c r="B57" i="5" s="1"/>
  <c r="M56" i="6"/>
  <c r="B56" i="5" s="1"/>
  <c r="M55" i="6"/>
  <c r="B55" i="5" s="1"/>
  <c r="M54" i="6"/>
  <c r="B54" i="5" s="1"/>
  <c r="M53" i="6"/>
  <c r="B53" i="5" s="1"/>
  <c r="M52" i="6"/>
  <c r="B52" i="5" s="1"/>
  <c r="M48" i="6"/>
  <c r="B48" i="5" s="1"/>
  <c r="M47" i="6"/>
  <c r="B47" i="5" s="1"/>
  <c r="M46" i="6"/>
  <c r="B46" i="5" s="1"/>
  <c r="M45" i="6"/>
  <c r="B45" i="5" s="1"/>
  <c r="M44" i="6"/>
  <c r="B44" i="5" s="1"/>
  <c r="M43" i="6"/>
  <c r="B43" i="5" s="1"/>
  <c r="M42" i="6"/>
  <c r="B42" i="5" s="1"/>
  <c r="M41" i="6"/>
  <c r="B41" i="5" s="1"/>
  <c r="M40" i="6"/>
  <c r="B40" i="5" s="1"/>
  <c r="M39" i="6"/>
  <c r="B39" i="5" s="1"/>
  <c r="M38" i="6"/>
  <c r="B38" i="5" s="1"/>
  <c r="M37" i="6"/>
  <c r="B37" i="5" s="1"/>
  <c r="M36" i="6"/>
  <c r="B36" i="5" s="1"/>
  <c r="M35" i="6"/>
  <c r="B35" i="5" s="1"/>
  <c r="C95" i="5" s="1"/>
  <c r="M34" i="6"/>
  <c r="B34" i="5" s="1"/>
  <c r="C94" i="5" s="1"/>
  <c r="M33" i="6"/>
  <c r="B33" i="5" s="1"/>
  <c r="M32" i="6"/>
  <c r="B32" i="5" s="1"/>
  <c r="M31" i="6"/>
  <c r="B31" i="5" s="1"/>
  <c r="M30" i="6"/>
  <c r="B30" i="5" s="1"/>
  <c r="C90" i="5" s="1"/>
  <c r="M29" i="6"/>
  <c r="B29" i="5" s="1"/>
  <c r="M28" i="6"/>
  <c r="B28" i="5" s="1"/>
  <c r="M27" i="6"/>
  <c r="B27" i="5" s="1"/>
  <c r="M26" i="6"/>
  <c r="B26" i="5" s="1"/>
  <c r="M25" i="6"/>
  <c r="B25" i="5" s="1"/>
  <c r="C85" i="5" s="1"/>
  <c r="M24" i="6"/>
  <c r="B24" i="5" s="1"/>
  <c r="M23" i="6"/>
  <c r="B23" i="5" s="1"/>
  <c r="M22" i="6"/>
  <c r="B22" i="5" s="1"/>
  <c r="M21" i="6"/>
  <c r="B21" i="5" s="1"/>
  <c r="M20" i="6"/>
  <c r="B20" i="5" s="1"/>
  <c r="M19" i="6"/>
  <c r="B19" i="5" s="1"/>
  <c r="M18" i="6"/>
  <c r="B18" i="5" s="1"/>
  <c r="M17" i="6"/>
  <c r="B17" i="5" s="1"/>
  <c r="M16" i="6"/>
  <c r="B16" i="5" s="1"/>
  <c r="M15" i="6"/>
  <c r="B15" i="5" s="1"/>
  <c r="M14" i="6"/>
  <c r="B14" i="5" s="1"/>
  <c r="C74" i="5" s="1"/>
  <c r="M13" i="6"/>
  <c r="B13" i="5" s="1"/>
  <c r="M12" i="6"/>
  <c r="B12" i="5" s="1"/>
  <c r="M11" i="6"/>
  <c r="B11" i="5" s="1"/>
  <c r="M10" i="6"/>
  <c r="B10" i="5" s="1"/>
  <c r="M9" i="6"/>
  <c r="B9" i="5" s="1"/>
  <c r="M8" i="6"/>
  <c r="B8" i="5" s="1"/>
  <c r="M7" i="6"/>
  <c r="B7" i="5" s="1"/>
  <c r="M6" i="6"/>
  <c r="B6" i="5" s="1"/>
  <c r="C66" i="5" s="1"/>
  <c r="M5" i="6"/>
  <c r="B5" i="5" s="1"/>
  <c r="M4" i="6"/>
  <c r="B4" i="5" s="1"/>
  <c r="D94" i="5" l="1"/>
  <c r="C93" i="5"/>
  <c r="D93" i="5"/>
  <c r="C68" i="5"/>
  <c r="C92" i="5"/>
  <c r="C75" i="5"/>
  <c r="D62" i="5"/>
  <c r="C70" i="5"/>
  <c r="C78" i="5"/>
  <c r="D20" i="5"/>
  <c r="C71" i="5"/>
  <c r="C87" i="5"/>
  <c r="C89" i="5"/>
  <c r="D92" i="5"/>
  <c r="D91" i="5"/>
  <c r="C79" i="5"/>
  <c r="C91" i="5"/>
  <c r="D38" i="5"/>
  <c r="D82" i="5"/>
  <c r="D89" i="5"/>
  <c r="D90" i="5"/>
  <c r="D22" i="5"/>
  <c r="D46" i="5"/>
  <c r="D88" i="5"/>
  <c r="C88" i="5"/>
  <c r="D79" i="5"/>
  <c r="D67" i="5"/>
  <c r="D23" i="5"/>
  <c r="D63" i="5"/>
  <c r="C67" i="5"/>
  <c r="D75" i="5"/>
  <c r="C86" i="5"/>
  <c r="D70" i="5"/>
  <c r="D80" i="5"/>
  <c r="D39" i="5"/>
  <c r="D15" i="5"/>
  <c r="D31" i="5"/>
  <c r="D47" i="5"/>
  <c r="D71" i="5"/>
  <c r="D55" i="5"/>
  <c r="D24" i="5"/>
  <c r="D56" i="5"/>
  <c r="C72" i="5"/>
  <c r="C76" i="5"/>
  <c r="D81" i="5"/>
  <c r="D16" i="5"/>
  <c r="D25" i="5"/>
  <c r="D57" i="5"/>
  <c r="D68" i="5"/>
  <c r="D72" i="5"/>
  <c r="D76" i="5"/>
  <c r="D40" i="5"/>
  <c r="D33" i="5"/>
  <c r="D49" i="5"/>
  <c r="D18" i="5"/>
  <c r="D34" i="5"/>
  <c r="D50" i="5"/>
  <c r="D58" i="5"/>
  <c r="C65" i="5"/>
  <c r="C69" i="5"/>
  <c r="C73" i="5"/>
  <c r="C77" i="5"/>
  <c r="C80" i="5"/>
  <c r="D41" i="5"/>
  <c r="D64" i="5"/>
  <c r="D26" i="5"/>
  <c r="D42" i="5"/>
  <c r="D19" i="5"/>
  <c r="D27" i="5"/>
  <c r="D35" i="5"/>
  <c r="D43" i="5"/>
  <c r="D51" i="5"/>
  <c r="D59" i="5"/>
  <c r="D65" i="5"/>
  <c r="D69" i="5"/>
  <c r="D73" i="5"/>
  <c r="D77" i="5"/>
  <c r="C81" i="5"/>
  <c r="C64" i="5"/>
  <c r="D28" i="5"/>
  <c r="D44" i="5"/>
  <c r="D60" i="5"/>
  <c r="C82" i="5"/>
  <c r="D32" i="5"/>
  <c r="D17" i="5"/>
  <c r="D36" i="5"/>
  <c r="D52" i="5"/>
  <c r="D21" i="5"/>
  <c r="D29" i="5"/>
  <c r="D37" i="5"/>
  <c r="D45" i="5"/>
  <c r="D53" i="5"/>
  <c r="D61" i="5"/>
  <c r="D66" i="5"/>
  <c r="D74" i="5"/>
  <c r="D78" i="5"/>
  <c r="C83" i="5"/>
  <c r="D48" i="5"/>
  <c r="D30" i="5"/>
  <c r="D54" i="5"/>
  <c r="C84" i="5"/>
  <c r="D83" i="5"/>
  <c r="D86" i="5"/>
  <c r="D84" i="5"/>
  <c r="D85" i="5"/>
  <c r="D87" i="5"/>
  <c r="S87" i="3" l="1"/>
  <c r="S86" i="3"/>
  <c r="S85" i="3"/>
  <c r="S84" i="3"/>
  <c r="S83" i="3"/>
  <c r="S82" i="3"/>
  <c r="S80" i="3"/>
  <c r="S79" i="3"/>
  <c r="S78" i="3"/>
  <c r="S77" i="3"/>
  <c r="S76" i="3"/>
  <c r="S75" i="3"/>
  <c r="S74" i="3"/>
  <c r="S73" i="3"/>
  <c r="S72" i="3"/>
  <c r="S71" i="3"/>
  <c r="S70" i="3"/>
  <c r="S69" i="3"/>
  <c r="S68" i="3"/>
  <c r="S67" i="3"/>
  <c r="S66" i="3"/>
  <c r="S65" i="3"/>
  <c r="S64" i="3"/>
  <c r="S63" i="3"/>
  <c r="S62" i="3"/>
  <c r="S61" i="3"/>
  <c r="S60" i="3"/>
  <c r="S59" i="3"/>
  <c r="S58" i="3"/>
  <c r="S57" i="3"/>
  <c r="S56" i="3"/>
  <c r="S55" i="3"/>
  <c r="S54" i="3"/>
  <c r="S53" i="3"/>
  <c r="S52" i="3"/>
  <c r="H87" i="2" l="1"/>
  <c r="B87" i="1" s="1"/>
  <c r="H86" i="2"/>
  <c r="B86" i="1" s="1"/>
  <c r="H85" i="2"/>
  <c r="B85" i="1" s="1"/>
  <c r="H84" i="2"/>
  <c r="B84" i="1" s="1"/>
  <c r="H83" i="2"/>
  <c r="B83" i="1" s="1"/>
  <c r="H82" i="2"/>
  <c r="B82" i="1" s="1"/>
  <c r="H81" i="2"/>
  <c r="B81" i="1" s="1"/>
  <c r="H80" i="2"/>
  <c r="B80" i="1" s="1"/>
  <c r="H79" i="2"/>
  <c r="B79" i="1" s="1"/>
  <c r="H78" i="2"/>
  <c r="B78" i="1" s="1"/>
  <c r="H77" i="2"/>
  <c r="B77" i="1" s="1"/>
  <c r="H76" i="2"/>
  <c r="B76" i="1" s="1"/>
  <c r="H75" i="2"/>
  <c r="B75" i="1" s="1"/>
  <c r="H74" i="2"/>
  <c r="B74" i="1" s="1"/>
  <c r="H73" i="2"/>
  <c r="B73" i="1" s="1"/>
  <c r="H72" i="2"/>
  <c r="B72" i="1" s="1"/>
  <c r="H71" i="2"/>
  <c r="B71" i="1" s="1"/>
  <c r="H70" i="2"/>
  <c r="B70" i="1" s="1"/>
  <c r="H69" i="2"/>
  <c r="B69" i="1" s="1"/>
  <c r="H68" i="2"/>
  <c r="B68" i="1" s="1"/>
  <c r="H67" i="2"/>
  <c r="B67" i="1" s="1"/>
  <c r="H66" i="2"/>
  <c r="B66" i="1" s="1"/>
  <c r="H65" i="2"/>
  <c r="B65" i="1" s="1"/>
  <c r="H64" i="2"/>
  <c r="B64" i="1" s="1"/>
  <c r="H63" i="2"/>
  <c r="B63" i="1" s="1"/>
  <c r="H62" i="2"/>
  <c r="B62" i="1" s="1"/>
  <c r="H61" i="2"/>
  <c r="B61" i="1" s="1"/>
  <c r="H60" i="2"/>
  <c r="B60" i="1" s="1"/>
  <c r="H59" i="2"/>
  <c r="B59" i="1" s="1"/>
  <c r="H58" i="2"/>
  <c r="B58" i="1" s="1"/>
  <c r="H57" i="2"/>
  <c r="B57" i="1" s="1"/>
  <c r="H56" i="2"/>
  <c r="B56" i="1" s="1"/>
  <c r="H55" i="2"/>
  <c r="B55" i="1" s="1"/>
  <c r="H54" i="2"/>
  <c r="B54" i="1" s="1"/>
  <c r="H53" i="2"/>
  <c r="B53" i="1" s="1"/>
  <c r="H52" i="2"/>
  <c r="B52" i="1" s="1"/>
  <c r="H51" i="2"/>
  <c r="B51" i="1" s="1"/>
  <c r="H50" i="2"/>
  <c r="B50" i="1" s="1"/>
  <c r="H49" i="2"/>
  <c r="B49" i="1" s="1"/>
  <c r="H48" i="2"/>
  <c r="B48" i="1" s="1"/>
  <c r="H47" i="2"/>
  <c r="B47" i="1" s="1"/>
  <c r="H46" i="2"/>
  <c r="B46" i="1" s="1"/>
  <c r="H45" i="2"/>
  <c r="B45" i="1" s="1"/>
  <c r="H44" i="2"/>
  <c r="B44" i="1" s="1"/>
  <c r="H43" i="2"/>
  <c r="B43" i="1" s="1"/>
  <c r="H42" i="2"/>
  <c r="B42" i="1" s="1"/>
  <c r="H41" i="2"/>
  <c r="B41" i="1" s="1"/>
  <c r="H40" i="2"/>
  <c r="B40" i="1" s="1"/>
  <c r="H39" i="2"/>
  <c r="B39" i="1" s="1"/>
  <c r="H38" i="2"/>
  <c r="B38" i="1" s="1"/>
  <c r="H37" i="2"/>
  <c r="B37" i="1" s="1"/>
  <c r="H36" i="2"/>
  <c r="B36" i="1" s="1"/>
  <c r="H35" i="2"/>
  <c r="B35" i="1" s="1"/>
  <c r="H34" i="2"/>
  <c r="B34" i="1" s="1"/>
  <c r="H33" i="2"/>
  <c r="B33" i="1" s="1"/>
  <c r="C93" i="1" s="1"/>
  <c r="H32" i="2"/>
  <c r="B32" i="1" s="1"/>
  <c r="C92" i="1" s="1"/>
  <c r="H31" i="2"/>
  <c r="B31" i="1" s="1"/>
  <c r="H30" i="2"/>
  <c r="B30" i="1" s="1"/>
  <c r="C90" i="1" s="1"/>
  <c r="H29" i="2"/>
  <c r="B29" i="1" s="1"/>
  <c r="C89" i="1" s="1"/>
  <c r="H28" i="2"/>
  <c r="B28" i="1" s="1"/>
  <c r="H27" i="2"/>
  <c r="B27" i="1" s="1"/>
  <c r="C87" i="1" s="1"/>
  <c r="H26" i="2"/>
  <c r="B26" i="1" s="1"/>
  <c r="C86" i="1" s="1"/>
  <c r="H25" i="2"/>
  <c r="B25" i="1" s="1"/>
  <c r="C85" i="1" s="1"/>
  <c r="H24" i="2"/>
  <c r="B24" i="1" s="1"/>
  <c r="H23" i="2"/>
  <c r="B23" i="1" s="1"/>
  <c r="H22" i="2"/>
  <c r="B22" i="1" s="1"/>
  <c r="C82" i="1" s="1"/>
  <c r="H21" i="2"/>
  <c r="B21" i="1" s="1"/>
  <c r="C81" i="1" s="1"/>
  <c r="H20" i="2"/>
  <c r="B20" i="1" s="1"/>
  <c r="H19" i="2"/>
  <c r="B19" i="1" s="1"/>
  <c r="H18" i="2"/>
  <c r="B18" i="1" s="1"/>
  <c r="H17" i="2"/>
  <c r="B17" i="1" s="1"/>
  <c r="H16" i="2"/>
  <c r="B16" i="1" s="1"/>
  <c r="H15" i="2"/>
  <c r="B15" i="1" s="1"/>
  <c r="H14" i="2"/>
  <c r="B14" i="1" s="1"/>
  <c r="H13" i="2"/>
  <c r="B13" i="1" s="1"/>
  <c r="H12" i="2"/>
  <c r="B12" i="1" s="1"/>
  <c r="H11" i="2"/>
  <c r="B11" i="1" s="1"/>
  <c r="H10" i="2"/>
  <c r="B10" i="1" s="1"/>
  <c r="H9" i="2"/>
  <c r="B9" i="1" s="1"/>
  <c r="H8" i="2"/>
  <c r="B8" i="1" s="1"/>
  <c r="H7" i="2"/>
  <c r="B7" i="1" s="1"/>
  <c r="H6" i="2"/>
  <c r="B6" i="1" s="1"/>
  <c r="H5" i="2"/>
  <c r="B5" i="1" s="1"/>
  <c r="H4" i="2"/>
  <c r="B4" i="1" s="1"/>
  <c r="D93" i="1" l="1"/>
  <c r="C88" i="1"/>
  <c r="D92" i="1"/>
  <c r="D88" i="1"/>
  <c r="D89" i="1"/>
  <c r="C91" i="1"/>
  <c r="D90" i="1"/>
  <c r="D91" i="1"/>
  <c r="D23" i="1"/>
  <c r="D39" i="1"/>
  <c r="D47" i="1"/>
  <c r="D63" i="1"/>
  <c r="D71" i="1"/>
  <c r="D15" i="1"/>
  <c r="D55" i="1"/>
  <c r="D16" i="1"/>
  <c r="D24" i="1"/>
  <c r="C84" i="1"/>
  <c r="D40" i="1"/>
  <c r="D51" i="1"/>
  <c r="D59" i="1"/>
  <c r="D64" i="1"/>
  <c r="D75" i="1"/>
  <c r="D20" i="1"/>
  <c r="D28" i="1"/>
  <c r="D44" i="1"/>
  <c r="D52" i="1"/>
  <c r="D60" i="1"/>
  <c r="D68" i="1"/>
  <c r="D76" i="1"/>
  <c r="D21" i="1"/>
  <c r="D29" i="1"/>
  <c r="D45" i="1"/>
  <c r="D53" i="1"/>
  <c r="D61" i="1"/>
  <c r="D69" i="1"/>
  <c r="D77" i="1"/>
  <c r="D22" i="1"/>
  <c r="D30" i="1"/>
  <c r="D46" i="1"/>
  <c r="D54" i="1"/>
  <c r="D62" i="1"/>
  <c r="D70" i="1"/>
  <c r="D78" i="1"/>
  <c r="D25" i="1"/>
  <c r="D41" i="1"/>
  <c r="D49" i="1"/>
  <c r="D57" i="1"/>
  <c r="D65" i="1"/>
  <c r="D73" i="1"/>
  <c r="D17" i="1"/>
  <c r="D18" i="1"/>
  <c r="D26" i="1"/>
  <c r="D34" i="1"/>
  <c r="D42" i="1"/>
  <c r="D50" i="1"/>
  <c r="D58" i="1"/>
  <c r="D66" i="1"/>
  <c r="D74" i="1"/>
  <c r="D32" i="1"/>
  <c r="D33" i="1"/>
  <c r="D48" i="1"/>
  <c r="D56" i="1"/>
  <c r="D72" i="1"/>
  <c r="D19" i="1"/>
  <c r="D27" i="1"/>
  <c r="D35" i="1"/>
  <c r="D43" i="1"/>
  <c r="D67" i="1"/>
  <c r="C80" i="1"/>
  <c r="D79" i="1"/>
  <c r="D36" i="1"/>
  <c r="D80" i="1"/>
  <c r="D37" i="1"/>
  <c r="D81" i="1"/>
  <c r="D38" i="1"/>
  <c r="C79" i="1"/>
  <c r="C83" i="1"/>
  <c r="D82" i="1"/>
  <c r="D31" i="1"/>
  <c r="D86" i="1"/>
  <c r="D85" i="1"/>
  <c r="D84" i="1"/>
  <c r="D83" i="1"/>
  <c r="D87" i="1"/>
  <c r="C65" i="1"/>
  <c r="C66" i="1"/>
  <c r="C67" i="1"/>
  <c r="C68" i="1"/>
  <c r="C69" i="1"/>
  <c r="C70" i="1"/>
  <c r="C71" i="1"/>
  <c r="C72" i="1"/>
  <c r="C73" i="1"/>
  <c r="C74" i="1"/>
  <c r="C75" i="1"/>
  <c r="C76" i="1"/>
  <c r="C77" i="1"/>
  <c r="C78" i="1"/>
  <c r="C64" i="1"/>
</calcChain>
</file>

<file path=xl/sharedStrings.xml><?xml version="1.0" encoding="utf-8"?>
<sst xmlns="http://schemas.openxmlformats.org/spreadsheetml/2006/main" count="1400" uniqueCount="258">
  <si>
    <t>Private Cars</t>
  </si>
  <si>
    <t>Motor-
cycles</t>
  </si>
  <si>
    <t>LGV</t>
  </si>
  <si>
    <t>PCV</t>
  </si>
  <si>
    <t>Taxi</t>
  </si>
  <si>
    <t>Other</t>
  </si>
  <si>
    <t>Total</t>
  </si>
  <si>
    <t>May</t>
  </si>
  <si>
    <t>Total Tests Conducted</t>
  </si>
  <si>
    <t>Rolling
12-month
Total</t>
  </si>
  <si>
    <t>Armagh</t>
  </si>
  <si>
    <t>Ballymena</t>
  </si>
  <si>
    <t>Belfast (Balmoral)</t>
  </si>
  <si>
    <t>Belfast (Dill Road)</t>
  </si>
  <si>
    <t>Coleraine</t>
  </si>
  <si>
    <t>Cookstown</t>
  </si>
  <si>
    <t>Craigavon</t>
  </si>
  <si>
    <t>Downpatrick</t>
  </si>
  <si>
    <t>Enniskillen</t>
  </si>
  <si>
    <t>Larne</t>
  </si>
  <si>
    <t>Lisburn</t>
  </si>
  <si>
    <t>Londonderry (Altnagelvin)</t>
  </si>
  <si>
    <t>Londonderry (New Buildings)</t>
  </si>
  <si>
    <t>Mallusk</t>
  </si>
  <si>
    <t>Newry</t>
  </si>
  <si>
    <t>Newtownards</t>
  </si>
  <si>
    <t>Omagh</t>
  </si>
  <si>
    <t>Average for the month over the previous 5 years</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</si>
  <si>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</si>
  <si>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</si>
  <si>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</si>
  <si>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</si>
  <si>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</si>
  <si>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</si>
  <si>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</si>
  <si>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</si>
  <si>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</si>
  <si>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</si>
  <si>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</si>
  <si>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</si>
  <si>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</si>
  <si>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</si>
  <si>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</si>
  <si>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</si>
  <si>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</si>
  <si>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</si>
  <si>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</si>
  <si>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</si>
  <si>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</si>
  <si>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</si>
  <si>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</si>
  <si>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</si>
  <si>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</si>
  <si>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</si>
  <si>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</si>
  <si>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</si>
  <si>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</si>
  <si>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Source: DVA/Pearson</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</si>
  <si>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</si>
  <si>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</si>
  <si>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</si>
  <si>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</si>
  <si>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</si>
  <si>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</si>
  <si>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</si>
  <si>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</si>
  <si>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</si>
  <si>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</si>
  <si>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</si>
  <si>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</si>
  <si>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</si>
  <si>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</si>
  <si>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</si>
  <si>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</si>
  <si>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</si>
  <si>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</si>
  <si>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</si>
  <si>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</si>
  <si>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</si>
  <si>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</si>
  <si>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</si>
  <si>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</si>
  <si>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</si>
  <si>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</si>
  <si>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</si>
  <si>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</si>
  <si>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Link</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</si>
  <si>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</si>
  <si>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</si>
  <si>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</si>
  <si>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</si>
  <si>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</si>
  <si>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</si>
  <si>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</si>
  <si>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</si>
  <si>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</si>
  <si>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</si>
  <si>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</si>
  <si>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</si>
  <si>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</si>
  <si>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Table 3.3: Theory Test Applications</t>
  </si>
  <si>
    <t>Vehicle Test Applications - Full Tests</t>
  </si>
  <si>
    <t>Table 1.4</t>
  </si>
  <si>
    <t>Driver Test Applications</t>
  </si>
  <si>
    <t>Table 2.4</t>
  </si>
  <si>
    <t>Theory Test Applications</t>
  </si>
  <si>
    <t>Table 3.3</t>
  </si>
  <si>
    <t>Dec</t>
  </si>
  <si>
    <t>Feb</t>
  </si>
  <si>
    <t>Mar</t>
  </si>
  <si>
    <t>Apr</t>
  </si>
  <si>
    <t>Jun</t>
  </si>
  <si>
    <t>Jul</t>
  </si>
  <si>
    <t>Aug</t>
  </si>
  <si>
    <t>Sep</t>
  </si>
  <si>
    <t>Oct</t>
  </si>
  <si>
    <t>Nov</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</si>
  <si>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</si>
  <si>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</si>
  <si>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</si>
  <si>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</si>
  <si>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DVA Statistics Branch,</t>
  </si>
  <si>
    <t>Driver and Vehicle Agency,</t>
  </si>
  <si>
    <t>Annex 4, Belfast Test Centre,</t>
  </si>
  <si>
    <t>66 Balmoral Road,</t>
  </si>
  <si>
    <t>Belfast,</t>
  </si>
  <si>
    <t>BT12 6QL</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</si>
  <si>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</si>
  <si>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</si>
  <si>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</si>
  <si>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</si>
  <si>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Less than half the final digit shown, but different froma real zero</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</si>
  <si>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</si>
  <si>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r   </t>
    </r>
    <r>
      <rPr>
        <sz val="10"/>
        <color rgb="FF000000"/>
        <rFont val="Verdana"/>
        <family val="2"/>
      </rPr>
      <t xml:space="preserve">        Revised from a previous publication</t>
    </r>
  </si>
  <si>
    <r>
      <rPr>
        <b/>
        <sz val="10"/>
        <color rgb="FF000000"/>
        <rFont val="Verdana"/>
        <family val="2"/>
      </rPr>
      <t xml:space="preserve"> *</t>
    </r>
    <r>
      <rPr>
        <sz val="10"/>
        <color rgb="FF000000"/>
        <rFont val="Verdana"/>
        <family val="2"/>
      </rPr>
      <t xml:space="preserve">          Figure supressed to prevent identification of individuals.  This may also require the suppression of other figures in the row/column to prevent differencing from the totals.</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</si>
  <si>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</si>
  <si>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</si>
  <si>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</si>
  <si>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</si>
  <si>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</si>
  <si>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</si>
  <si>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</si>
  <si>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</si>
  <si>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</si>
  <si>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</si>
  <si>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</si>
  <si>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</si>
  <si>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</si>
  <si>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</si>
  <si>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</si>
  <si>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</si>
  <si>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</si>
  <si>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</si>
  <si>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</si>
  <si>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</si>
  <si>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</si>
  <si>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</si>
  <si>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</si>
  <si>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</si>
  <si>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</si>
  <si>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</si>
  <si>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</si>
  <si>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</si>
  <si>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</si>
  <si>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</si>
  <si>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</si>
  <si>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</si>
  <si>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</si>
  <si>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</si>
  <si>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</si>
  <si>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</si>
  <si>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</si>
  <si>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</si>
  <si>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</si>
  <si>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</si>
  <si>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</si>
  <si>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</si>
  <si>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</si>
  <si>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</si>
  <si>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</si>
  <si>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</si>
  <si>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</si>
  <si>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</si>
  <si>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</si>
  <si>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</si>
  <si>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</si>
  <si>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</si>
  <si>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</si>
  <si>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</si>
  <si>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</si>
  <si>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</si>
  <si>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</si>
  <si>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</si>
  <si>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</si>
  <si>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</si>
  <si>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</si>
  <si>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</si>
  <si>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</si>
  <si>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</si>
  <si>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</si>
  <si>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</si>
  <si>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</si>
  <si>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</si>
  <si>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</si>
  <si>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</si>
  <si>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</si>
  <si>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</si>
  <si>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</si>
  <si>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</si>
  <si>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</si>
  <si>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</si>
  <si>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</si>
  <si>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</si>
  <si>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</si>
  <si>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</si>
  <si>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</si>
  <si>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</si>
  <si>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</si>
  <si>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</si>
  <si>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</si>
  <si>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</si>
  <si>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t>Jan 2020</t>
  </si>
  <si>
    <t>Jan 2021</t>
  </si>
  <si>
    <t>Jan 2022</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</si>
  <si>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</si>
  <si>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</si>
  <si>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r>
      <rPr>
        <b/>
        <sz val="10"/>
        <color rgb="FF000000"/>
        <rFont val="Verdana"/>
        <family val="2"/>
      </rPr>
      <t xml:space="preserve"> -  </t>
    </r>
    <r>
      <rPr>
        <sz val="10"/>
        <color rgb="FF000000"/>
        <rFont val="Verdana"/>
        <family val="2"/>
      </rPr>
      <t xml:space="preserve">        Used in percentage change columns where small numbers (i.e. 10 or fewer) and involved.  The percentages in these instances may skew the interpretation of the results and as such the user may wish to acknowledge the small numbers rather than view the percentage.</t>
    </r>
  </si>
  <si>
    <t>Jan 2023</t>
  </si>
  <si>
    <t>2021 April</t>
  </si>
  <si>
    <t>2021 May</t>
  </si>
  <si>
    <t>2021 June</t>
  </si>
  <si>
    <t>2021 July</t>
  </si>
  <si>
    <t>2021 August</t>
  </si>
  <si>
    <t>2021 September</t>
  </si>
  <si>
    <t>2021 October</t>
  </si>
  <si>
    <t>2021 November</t>
  </si>
  <si>
    <t>2021 December</t>
  </si>
  <si>
    <t>2022 January</t>
  </si>
  <si>
    <t>2022 February</t>
  </si>
  <si>
    <t>2022 March</t>
  </si>
  <si>
    <r>
      <rPr>
        <b/>
        <sz val="12"/>
        <color rgb="FF142062"/>
        <rFont val="Verdana"/>
        <family val="2"/>
      </rPr>
      <t>Contact:</t>
    </r>
    <r>
      <rPr>
        <sz val="12"/>
        <color rgb="FF142062"/>
        <rFont val="Verdana"/>
        <family val="2"/>
      </rPr>
      <t xml:space="preserve"> Manny Fitzpatrick</t>
    </r>
  </si>
  <si>
    <r>
      <rPr>
        <b/>
        <sz val="12"/>
        <color rgb="FF142062"/>
        <rFont val="Verdana"/>
        <family val="2"/>
      </rPr>
      <t>Telephone:</t>
    </r>
    <r>
      <rPr>
        <sz val="12"/>
        <color theme="1"/>
        <rFont val="Verdana"/>
        <family val="2"/>
      </rPr>
      <t xml:space="preserve"> 02890 547934</t>
    </r>
  </si>
  <si>
    <t xml:space="preserve">Please see the NI Direct website for the latest details about DVA testing operations. </t>
  </si>
  <si>
    <t>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t>
  </si>
  <si>
    <t>Following the easing of COVID-19 restrictions, driver testing was able to resume from 23 April 2021 onwards. Due to the nature of particular tests, off-road Motorcycle and certain LGV tests had been able continue prior to this period. The DVA driver testing booking system opened to all customers in the first week of May 2021.</t>
  </si>
  <si>
    <t>Notes:</t>
  </si>
  <si>
    <t>September figures includes driving tests conducted at Loughry College and County Hall Omagh in Cookstown and Omagh test centres respectively</t>
  </si>
  <si>
    <t>As this is a relatively new publication, we would welcome any feedback or questions you may have.  Please contact us at:</t>
  </si>
  <si>
    <t>Source: DVA - B&amp;R</t>
  </si>
  <si>
    <t>The DVA conducted 4,499 theory tests in September, 41% (3,141) below that for August (7,640). Private cars account for 88% (3,959) of all theory tests conducted in September. The transition to a new service provider (DVSA) may help to explain the drop in theory tests conducted for September</t>
  </si>
  <si>
    <t xml:space="preserve">In November 2021, the DVA conducted 75,471 full vehicle tests, just over 2% (1,917) higher compared with October (73,554) and 18% above the five year November average (63,829). Private Cars accounted for 82% (61,987) of all full tests conducted during November. </t>
  </si>
  <si>
    <t>November 2021</t>
  </si>
  <si>
    <r>
      <rPr>
        <b/>
        <sz val="12"/>
        <color rgb="FF142062"/>
        <rFont val="Verdana"/>
        <family val="2"/>
      </rPr>
      <t>Issue Number</t>
    </r>
    <r>
      <rPr>
        <b/>
        <sz val="12"/>
        <color rgb="FF003399"/>
        <rFont val="Verdana"/>
        <family val="2"/>
      </rPr>
      <t>:</t>
    </r>
    <r>
      <rPr>
        <sz val="12"/>
        <color theme="1"/>
        <rFont val="Verdana"/>
        <family val="2"/>
      </rPr>
      <t xml:space="preserve"> 15</t>
    </r>
  </si>
  <si>
    <r>
      <rPr>
        <b/>
        <sz val="12"/>
        <color rgb="FF142062"/>
        <rFont val="Verdana"/>
        <family val="2"/>
      </rPr>
      <t>Date of Publication:</t>
    </r>
    <r>
      <rPr>
        <sz val="12"/>
        <color theme="1"/>
        <rFont val="Verdana"/>
        <family val="2"/>
      </rPr>
      <t xml:space="preserve"> 15 December 2021</t>
    </r>
  </si>
  <si>
    <t>The DVA conducted 6,592 driving tests in November; 820 (14%) more than October (5,772), and 46% (2,092) above the five year average for November (4,500). Private cars accounted for 84% (5,522) of all driving tests conducted in November.</t>
  </si>
  <si>
    <t>The DVA received 74,268 applications for a full vehicle test in November, 22.3% (21,287) fewer than October (95,555). However, applications were almost 30% (17,048) above the five year average for November (57,220), and were the highest recorded for any November since 2014.</t>
  </si>
  <si>
    <t>Following the easing of COVID-19 restrictions, theory testing was able to resume from 23 April 2021 onwards. The Driver and Vehicle Standards Agency (DVSA) took over the contract for theory testing from Pearson on 4 September 2021. With the administrative system still in transition, theory test applications for August to November, and theory tests conducted for October and November were not validated in time for publication. These will be included in our published series at the earliest opportunity. September theory tests conducted figures are provisional.</t>
  </si>
  <si>
    <t xml:space="preserve">In November 2021, the DVA received 6,373 applications for a driving test appointment. This was just over 730 (10%) less than October (7,108), but 23% (1,182) above the five year November average (5,191).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</si>
</sst>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m\ yyyy"/>
    <numFmt numFmtId="166" formatCode="0.0000"/>
    <numFmt numFmtId="167" formatCode="0.000"/>
  </numFmts>
  <fonts count="40"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b/>
      <u/>
      <sz val="14"/>
      <color theme="0"/>
      <name val="Verdana"/>
      <family val="2"/>
    </font>
    <font>
      <b/>
      <u/>
      <sz val="8"/>
      <color theme="0"/>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sz val="11"/>
      <color theme="0"/>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sz val="24"/>
      <color rgb="FFFF0000"/>
      <name val="Verdana"/>
      <family val="2"/>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06">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applyBorder="1"/>
    <xf numFmtId="0" fontId="14" fillId="0" borderId="0" xfId="0" applyFont="1" applyBorder="1" applyAlignment="1">
      <alignment vertical="top"/>
    </xf>
    <xf numFmtId="0" fontId="15" fillId="0" borderId="0" xfId="0" applyFont="1" applyBorder="1" applyAlignment="1">
      <alignment vertical="top"/>
    </xf>
    <xf numFmtId="0" fontId="16" fillId="0" borderId="0" xfId="0" applyFont="1" applyBorder="1"/>
    <xf numFmtId="0" fontId="16" fillId="0" borderId="0" xfId="0" applyFont="1" applyBorder="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Border="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Border="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9" fillId="0" borderId="0" xfId="0" applyFont="1" applyBorder="1"/>
    <xf numFmtId="0" fontId="20" fillId="0" borderId="0" xfId="0" applyFont="1" applyBorder="1" applyAlignment="1">
      <alignment vertical="top"/>
    </xf>
    <xf numFmtId="0" fontId="17" fillId="2" borderId="0" xfId="0" applyFont="1" applyFill="1" applyBorder="1" applyAlignment="1">
      <alignment horizontal="right" vertical="center" wrapText="1"/>
    </xf>
    <xf numFmtId="0" fontId="17" fillId="0" borderId="0" xfId="0" applyFont="1" applyBorder="1"/>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164" fontId="16" fillId="0" borderId="0" xfId="52" applyNumberFormat="1" applyFont="1" applyBorder="1"/>
    <xf numFmtId="3" fontId="16" fillId="0" borderId="0" xfId="0" applyNumberFormat="1" applyFont="1" applyBorder="1"/>
    <xf numFmtId="9" fontId="16" fillId="0" borderId="0" xfId="52" applyFont="1" applyBorder="1"/>
    <xf numFmtId="0" fontId="9" fillId="0" borderId="0" xfId="0" applyFont="1" applyFill="1" applyBorder="1" applyAlignment="1">
      <alignment vertical="center"/>
    </xf>
    <xf numFmtId="0" fontId="22" fillId="0" borderId="0" xfId="0" applyFont="1" applyFill="1" applyBorder="1" applyAlignment="1">
      <alignment vertical="center"/>
    </xf>
    <xf numFmtId="0" fontId="23" fillId="0" borderId="0" xfId="4" applyFont="1" applyFill="1" applyBorder="1" applyAlignment="1">
      <alignment vertical="center"/>
    </xf>
    <xf numFmtId="0" fontId="16" fillId="0" borderId="0" xfId="0" applyFont="1" applyFill="1"/>
    <xf numFmtId="0" fontId="16" fillId="0" borderId="0" xfId="0" applyFont="1" applyFill="1" applyBorder="1" applyAlignment="1">
      <alignment vertical="center"/>
    </xf>
    <xf numFmtId="0" fontId="25" fillId="0" borderId="0" xfId="3" applyFont="1" applyFill="1" applyBorder="1" applyAlignment="1">
      <alignment vertical="center"/>
    </xf>
    <xf numFmtId="0" fontId="18"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1" fontId="9" fillId="0" borderId="0" xfId="0" applyNumberFormat="1" applyFont="1" applyBorder="1"/>
    <xf numFmtId="1" fontId="15" fillId="0" borderId="0" xfId="0" applyNumberFormat="1" applyFont="1" applyBorder="1" applyAlignment="1">
      <alignment vertical="top"/>
    </xf>
    <xf numFmtId="1" fontId="16" fillId="0" borderId="0" xfId="0" applyNumberFormat="1" applyFont="1" applyBorder="1"/>
    <xf numFmtId="1" fontId="16" fillId="0" borderId="0" xfId="52" applyNumberFormat="1" applyFont="1" applyBorder="1"/>
    <xf numFmtId="3" fontId="22" fillId="0" borderId="0" xfId="0" applyNumberFormat="1" applyFont="1" applyBorder="1"/>
    <xf numFmtId="0" fontId="29" fillId="4" borderId="0" xfId="0" quotePrefix="1" applyFont="1" applyFill="1"/>
    <xf numFmtId="0" fontId="29" fillId="4" borderId="0" xfId="0" applyFont="1" applyFill="1"/>
    <xf numFmtId="17" fontId="29" fillId="4" borderId="0" xfId="0" quotePrefix="1" applyNumberFormat="1" applyFont="1" applyFill="1"/>
    <xf numFmtId="0" fontId="12" fillId="4" borderId="0" xfId="1" applyFont="1" applyFill="1" applyAlignment="1">
      <alignment horizontal="justify" vertical="center" wrapText="1"/>
    </xf>
    <xf numFmtId="9" fontId="22" fillId="0" borderId="0" xfId="52" applyFont="1" applyBorder="1"/>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NumberFormat="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3" fillId="4" borderId="0" xfId="2" applyFont="1" applyFill="1" applyAlignment="1" applyProtection="1">
      <alignment vertical="center"/>
    </xf>
    <xf numFmtId="0" fontId="4" fillId="4" borderId="0" xfId="2" applyFont="1" applyFill="1" applyAlignment="1" applyProtection="1">
      <alignment vertical="top"/>
    </xf>
    <xf numFmtId="0" fontId="32"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5" fontId="16" fillId="3" borderId="1" xfId="0" applyNumberFormat="1" applyFont="1" applyFill="1" applyBorder="1" applyAlignment="1">
      <alignment horizontal="left" vertical="center"/>
    </xf>
    <xf numFmtId="165" fontId="16" fillId="0" borderId="4" xfId="0" applyNumberFormat="1" applyFont="1" applyBorder="1" applyAlignment="1">
      <alignment horizontal="left" vertical="center"/>
    </xf>
    <xf numFmtId="165" fontId="16" fillId="3" borderId="4" xfId="0" applyNumberFormat="1" applyFont="1" applyFill="1" applyBorder="1" applyAlignment="1">
      <alignment horizontal="left" vertical="center"/>
    </xf>
    <xf numFmtId="165" fontId="16" fillId="0" borderId="6" xfId="0" applyNumberFormat="1" applyFont="1" applyBorder="1" applyAlignment="1">
      <alignment horizontal="left" vertical="center"/>
    </xf>
    <xf numFmtId="0" fontId="9" fillId="0" borderId="0" xfId="0" applyFont="1" applyBorder="1" applyAlignment="1">
      <alignment vertical="top" wrapText="1"/>
    </xf>
    <xf numFmtId="0" fontId="9" fillId="0" borderId="0" xfId="0" applyFont="1" applyBorder="1" applyAlignment="1">
      <alignment vertical="top"/>
    </xf>
    <xf numFmtId="0" fontId="35" fillId="6" borderId="0" xfId="1" applyFont="1" applyFill="1" applyAlignment="1">
      <alignment vertical="center"/>
    </xf>
    <xf numFmtId="0" fontId="36" fillId="4" borderId="0" xfId="1" applyFont="1" applyFill="1" applyAlignment="1">
      <alignment vertical="center"/>
    </xf>
    <xf numFmtId="0" fontId="37" fillId="4" borderId="0" xfId="1" applyFont="1" applyFill="1" applyAlignment="1">
      <alignment vertical="center"/>
    </xf>
    <xf numFmtId="0" fontId="31"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30" fillId="6" borderId="0" xfId="1" applyFont="1" applyFill="1" applyAlignment="1">
      <alignment horizontal="left" vertical="center" wrapText="1" indent="1"/>
    </xf>
    <xf numFmtId="0" fontId="22" fillId="0" borderId="0" xfId="0" applyFont="1" applyBorder="1"/>
    <xf numFmtId="0" fontId="3" fillId="4" borderId="0" xfId="1" applyFont="1" applyFill="1" applyAlignment="1">
      <alignment horizontal="justify" vertical="center" wrapText="1"/>
    </xf>
    <xf numFmtId="164" fontId="22" fillId="0" borderId="0" xfId="52" applyNumberFormat="1" applyFont="1" applyBorder="1"/>
    <xf numFmtId="164" fontId="16" fillId="0" borderId="0" xfId="0" applyNumberFormat="1" applyFont="1" applyBorder="1"/>
    <xf numFmtId="0" fontId="38" fillId="4" borderId="0" xfId="1" applyFont="1" applyFill="1" applyAlignment="1">
      <alignment horizontal="justify" vertical="center" wrapText="1"/>
    </xf>
    <xf numFmtId="0" fontId="2" fillId="0" borderId="0" xfId="1" applyFont="1" applyFill="1" applyAlignment="1">
      <alignment horizontal="justify" vertical="top" wrapText="1"/>
    </xf>
    <xf numFmtId="0" fontId="2" fillId="0" borderId="0" xfId="1" applyFont="1" applyFill="1" applyAlignment="1">
      <alignment horizontal="justify" vertical="center" wrapText="1"/>
    </xf>
    <xf numFmtId="0" fontId="12" fillId="0" borderId="0" xfId="1" applyFont="1" applyFill="1" applyAlignment="1">
      <alignment horizontal="justify" vertical="center" wrapText="1"/>
    </xf>
    <xf numFmtId="0" fontId="39" fillId="0" borderId="0" xfId="1" applyFont="1" applyFill="1" applyAlignment="1">
      <alignment vertical="center"/>
    </xf>
    <xf numFmtId="0" fontId="3" fillId="0" borderId="0" xfId="1" applyFont="1" applyFill="1" applyAlignment="1">
      <alignment vertical="center"/>
    </xf>
    <xf numFmtId="166" fontId="16" fillId="0" borderId="0" xfId="0" applyNumberFormat="1" applyFont="1" applyBorder="1"/>
    <xf numFmtId="0" fontId="14" fillId="0" borderId="0" xfId="0" applyFont="1" applyBorder="1" applyAlignment="1">
      <alignment horizontal="right"/>
    </xf>
    <xf numFmtId="0" fontId="14" fillId="0" borderId="0" xfId="0" applyFont="1" applyBorder="1"/>
    <xf numFmtId="0" fontId="16" fillId="0" borderId="0" xfId="0" applyFont="1" applyBorder="1" applyAlignment="1">
      <alignment horizontal="left"/>
    </xf>
    <xf numFmtId="10" fontId="16" fillId="0" borderId="0" xfId="52" applyNumberFormat="1" applyFont="1" applyBorder="1"/>
    <xf numFmtId="167" fontId="16" fillId="0" borderId="0" xfId="0" applyNumberFormat="1" applyFont="1" applyBorder="1"/>
    <xf numFmtId="3" fontId="16" fillId="0" borderId="0" xfId="0" applyNumberFormat="1" applyFont="1" applyBorder="1" applyAlignment="1">
      <alignment vertical="center"/>
    </xf>
    <xf numFmtId="0" fontId="2" fillId="0" borderId="7" xfId="1" applyFont="1" applyFill="1" applyBorder="1" applyAlignment="1">
      <alignment horizontal="justify" vertical="top" wrapText="1"/>
    </xf>
  </cellXfs>
  <cellStyles count="61">
    <cellStyle name="Hyperlink" xfId="3"/>
    <cellStyle name="Normal" xfId="0" builtinId="0"/>
    <cellStyle name="Normal 10 3 4 2" xfId="4"/>
    <cellStyle name="Normal 2" xfId="1"/>
    <cellStyle name="Normal 2 2 2" xfId="2"/>
    <cellStyle name="Percent" xfId="52" builtinId="5"/>
    <cellStyle name="style1601308544103" xfId="5"/>
    <cellStyle name="style1601308544290" xfId="6"/>
    <cellStyle name="style1601308544431" xfId="7"/>
    <cellStyle name="style1601308544556" xfId="8"/>
    <cellStyle name="style1601308544759" xfId="9"/>
    <cellStyle name="style1601308544868" xfId="10"/>
    <cellStyle name="style1601308544946" xfId="11"/>
    <cellStyle name="style1601308545041" xfId="12"/>
    <cellStyle name="style1601308545126" xfId="13"/>
    <cellStyle name="style1601308545226" xfId="14"/>
    <cellStyle name="style1601308545337" xfId="15"/>
    <cellStyle name="style1601308545462" xfId="16"/>
    <cellStyle name="style1601308545572" xfId="17"/>
    <cellStyle name="style1601308545681" xfId="18"/>
    <cellStyle name="style1601308545806" xfId="19"/>
    <cellStyle name="style1601308545916" xfId="20"/>
    <cellStyle name="style1601308546027" xfId="21"/>
    <cellStyle name="style1601308546128" xfId="22"/>
    <cellStyle name="style1601308546259" xfId="23"/>
    <cellStyle name="style1601308546369" xfId="24"/>
    <cellStyle name="style1601308546478" xfId="25"/>
    <cellStyle name="style1601308546571" xfId="26"/>
    <cellStyle name="style1601308546681" xfId="27"/>
    <cellStyle name="style1601308546775" xfId="28"/>
    <cellStyle name="style1601308546900" xfId="29"/>
    <cellStyle name="style1601308546998" xfId="30"/>
    <cellStyle name="style1601308547092" xfId="31"/>
    <cellStyle name="style1601308547197" xfId="32"/>
    <cellStyle name="style1601308547353" xfId="33"/>
    <cellStyle name="style1601308547462" xfId="34"/>
    <cellStyle name="style1601308547556" xfId="35"/>
    <cellStyle name="style1601308547697" xfId="36"/>
    <cellStyle name="style1601308547806" xfId="37"/>
    <cellStyle name="style1601308547947" xfId="38"/>
    <cellStyle name="style1601308548068" xfId="39"/>
    <cellStyle name="style1601308548173" xfId="40"/>
    <cellStyle name="style1601308548285" xfId="41"/>
    <cellStyle name="style1601308548378" xfId="42"/>
    <cellStyle name="style1601308548470" xfId="43"/>
    <cellStyle name="style1601308548587" xfId="44"/>
    <cellStyle name="style1601308548859" xfId="45"/>
    <cellStyle name="style1601308548983" xfId="46"/>
    <cellStyle name="style1601308549085" xfId="47"/>
    <cellStyle name="style1601308549155" xfId="48"/>
    <cellStyle name="style1601308549265" xfId="49"/>
    <cellStyle name="style1601308549353" xfId="50"/>
    <cellStyle name="style1601308549481" xfId="51"/>
    <cellStyle name="style1622631790809" xfId="53"/>
    <cellStyle name="style1622631791403" xfId="54"/>
    <cellStyle name="style1622631792043" xfId="55"/>
    <cellStyle name="style1622717856301" xfId="56"/>
    <cellStyle name="style1622717856770" xfId="57"/>
    <cellStyle name="style1627838315943" xfId="58"/>
    <cellStyle name="style1627838316068" xfId="59"/>
    <cellStyle name="style1627838316177" xfId="60"/>
  </cellStyles>
  <dxfs count="0"/>
  <tableStyles count="0" defaultTableStyle="TableStyleMedium2" defaultPivotStyle="PivotStyleLight16"/>
  <colors>
    <mruColors>
      <color rgb="FF142062"/>
      <color rgb="FFFEB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Full Vehicle Tests Conducted</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875462962962965E-2"/>
          <c:y val="0.12736837606837606"/>
          <c:w val="0.94612453703703703"/>
          <c:h val="0.78674700854700841"/>
        </c:manualLayout>
      </c:layout>
      <c:barChart>
        <c:barDir val="col"/>
        <c:grouping val="clustered"/>
        <c:varyColors val="0"/>
        <c:ser>
          <c:idx val="0"/>
          <c:order val="0"/>
          <c:tx>
            <c:v>Conducted</c:v>
          </c:tx>
          <c:spPr>
            <a:solidFill>
              <a:srgbClr val="142062"/>
            </a:solidFill>
            <a:ln>
              <a:noFill/>
            </a:ln>
            <a:effectLst/>
          </c:spPr>
          <c:invertIfNegative val="0"/>
          <c:dLbls>
            <c:dLbl>
              <c:idx val="18"/>
              <c:layout>
                <c:manualLayout>
                  <c:x val="0"/>
                  <c:y val="3.1927557127072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62-4F36-8DC1-24ACDEB3C294}"/>
                </c:ext>
              </c:extLst>
            </c:dLbl>
            <c:dLbl>
              <c:idx val="19"/>
              <c:layout>
                <c:manualLayout>
                  <c:x val="0"/>
                  <c:y val="-1.5963778563536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62-4F36-8DC1-24ACDEB3C2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Points'!$A$87:$A$106</c:f>
              <c:strCache>
                <c:ptCount val="20"/>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strCache>
            </c:strRef>
          </c:cat>
          <c:val>
            <c:numRef>
              <c:f>'1.1a Veh Tests Conducted - F'!$B$76:$B$95</c:f>
              <c:numCache>
                <c:formatCode>#,##0</c:formatCode>
                <c:ptCount val="20"/>
                <c:pt idx="0">
                  <c:v>0</c:v>
                </c:pt>
                <c:pt idx="1">
                  <c:v>0</c:v>
                </c:pt>
                <c:pt idx="2">
                  <c:v>47</c:v>
                </c:pt>
                <c:pt idx="3">
                  <c:v>2894</c:v>
                </c:pt>
                <c:pt idx="4">
                  <c:v>4540</c:v>
                </c:pt>
                <c:pt idx="5">
                  <c:v>12710</c:v>
                </c:pt>
                <c:pt idx="6">
                  <c:v>20722</c:v>
                </c:pt>
                <c:pt idx="7">
                  <c:v>22637</c:v>
                </c:pt>
                <c:pt idx="8">
                  <c:v>20084</c:v>
                </c:pt>
                <c:pt idx="9">
                  <c:v>34270</c:v>
                </c:pt>
                <c:pt idx="10">
                  <c:v>48039</c:v>
                </c:pt>
                <c:pt idx="11">
                  <c:v>54613</c:v>
                </c:pt>
                <c:pt idx="12">
                  <c:v>47723</c:v>
                </c:pt>
                <c:pt idx="13">
                  <c:v>48378</c:v>
                </c:pt>
                <c:pt idx="14">
                  <c:v>44697</c:v>
                </c:pt>
                <c:pt idx="15">
                  <c:v>42261</c:v>
                </c:pt>
                <c:pt idx="16">
                  <c:v>60680</c:v>
                </c:pt>
                <c:pt idx="17">
                  <c:v>57227</c:v>
                </c:pt>
                <c:pt idx="18">
                  <c:v>73554</c:v>
                </c:pt>
                <c:pt idx="19">
                  <c:v>75471</c:v>
                </c:pt>
              </c:numCache>
            </c:numRef>
          </c:val>
          <c:extLst>
            <c:ext xmlns:c16="http://schemas.microsoft.com/office/drawing/2014/chart" uri="{C3380CC4-5D6E-409C-BE32-E72D297353CC}">
              <c16:uniqueId val="{00000000-41AE-4E76-9486-6FE23843955C}"/>
            </c:ext>
          </c:extLst>
        </c:ser>
        <c:dLbls>
          <c:showLegendKey val="0"/>
          <c:showVal val="0"/>
          <c:showCatName val="0"/>
          <c:showSerName val="0"/>
          <c:showPercent val="0"/>
          <c:showBubbleSize val="0"/>
        </c:dLbls>
        <c:gapWidth val="100"/>
        <c:overlap val="100"/>
        <c:axId val="128237736"/>
        <c:axId val="128239304"/>
      </c:barChart>
      <c:lineChart>
        <c:grouping val="standard"/>
        <c:varyColors val="0"/>
        <c:ser>
          <c:idx val="1"/>
          <c:order val="1"/>
          <c:tx>
            <c:v>Average 2016-2020</c:v>
          </c:tx>
          <c:spPr>
            <a:ln w="28575" cap="rnd">
              <a:solidFill>
                <a:srgbClr val="FEBA35"/>
              </a:solidFill>
              <a:prstDash val="dash"/>
              <a:round/>
            </a:ln>
            <a:effectLst/>
          </c:spPr>
          <c:marker>
            <c:symbol val="none"/>
          </c:marker>
          <c:cat>
            <c:strRef>
              <c:f>'Key Points'!$A$98:$A$114</c:f>
              <c:strCache>
                <c:ptCount val="17"/>
                <c:pt idx="0">
                  <c:v>Mar</c:v>
                </c:pt>
                <c:pt idx="1">
                  <c:v>Apr</c:v>
                </c:pt>
                <c:pt idx="2">
                  <c:v>May</c:v>
                </c:pt>
                <c:pt idx="3">
                  <c:v>Jun</c:v>
                </c:pt>
                <c:pt idx="4">
                  <c:v>Jul</c:v>
                </c:pt>
                <c:pt idx="5">
                  <c:v>Aug</c:v>
                </c:pt>
                <c:pt idx="6">
                  <c:v>Sep</c:v>
                </c:pt>
                <c:pt idx="7">
                  <c:v>Oct</c:v>
                </c:pt>
                <c:pt idx="8">
                  <c:v>Nov</c:v>
                </c:pt>
                <c:pt idx="9">
                  <c:v>Dec</c:v>
                </c:pt>
                <c:pt idx="10">
                  <c:v>Jan 2022</c:v>
                </c:pt>
                <c:pt idx="11">
                  <c:v>Feb</c:v>
                </c:pt>
                <c:pt idx="12">
                  <c:v>Mar</c:v>
                </c:pt>
                <c:pt idx="13">
                  <c:v>Apr</c:v>
                </c:pt>
                <c:pt idx="14">
                  <c:v>May</c:v>
                </c:pt>
                <c:pt idx="15">
                  <c:v>Jun</c:v>
                </c:pt>
                <c:pt idx="16">
                  <c:v>Jul</c:v>
                </c:pt>
              </c:strCache>
            </c:strRef>
          </c:cat>
          <c:val>
            <c:numRef>
              <c:f>'1.1a Veh Tests Conducted - F'!$C$76:$C$95</c:f>
              <c:numCache>
                <c:formatCode>#,##0</c:formatCode>
                <c:ptCount val="20"/>
                <c:pt idx="0">
                  <c:v>77648.399999999994</c:v>
                </c:pt>
                <c:pt idx="1">
                  <c:v>78719.199999999997</c:v>
                </c:pt>
                <c:pt idx="2">
                  <c:v>83214.2</c:v>
                </c:pt>
                <c:pt idx="3">
                  <c:v>72763.399999999994</c:v>
                </c:pt>
                <c:pt idx="4">
                  <c:v>75291.600000000006</c:v>
                </c:pt>
                <c:pt idx="5">
                  <c:v>79434.399999999994</c:v>
                </c:pt>
                <c:pt idx="6">
                  <c:v>81798.8</c:v>
                </c:pt>
                <c:pt idx="7">
                  <c:v>72839.8</c:v>
                </c:pt>
                <c:pt idx="8">
                  <c:v>50431.8</c:v>
                </c:pt>
                <c:pt idx="9">
                  <c:v>75931.8</c:v>
                </c:pt>
                <c:pt idx="10">
                  <c:v>69467.199999999997</c:v>
                </c:pt>
                <c:pt idx="11">
                  <c:v>70394.399999999994</c:v>
                </c:pt>
                <c:pt idx="12">
                  <c:v>62597.599999999999</c:v>
                </c:pt>
                <c:pt idx="13">
                  <c:v>63704</c:v>
                </c:pt>
                <c:pt idx="14">
                  <c:v>66646.2</c:v>
                </c:pt>
                <c:pt idx="15">
                  <c:v>58972.800000000003</c:v>
                </c:pt>
                <c:pt idx="16">
                  <c:v>62145.2</c:v>
                </c:pt>
                <c:pt idx="17">
                  <c:v>66309.600000000006</c:v>
                </c:pt>
                <c:pt idx="18">
                  <c:v>69530.8</c:v>
                </c:pt>
                <c:pt idx="19">
                  <c:v>63829</c:v>
                </c:pt>
              </c:numCache>
            </c:numRef>
          </c:val>
          <c:smooth val="1"/>
          <c:extLst>
            <c:ext xmlns:c16="http://schemas.microsoft.com/office/drawing/2014/chart" uri="{C3380CC4-5D6E-409C-BE32-E72D297353CC}">
              <c16:uniqueId val="{00000001-41AE-4E76-9486-6FE23843955C}"/>
            </c:ext>
          </c:extLst>
        </c:ser>
        <c:dLbls>
          <c:showLegendKey val="0"/>
          <c:showVal val="0"/>
          <c:showCatName val="0"/>
          <c:showSerName val="0"/>
          <c:showPercent val="0"/>
          <c:showBubbleSize val="0"/>
        </c:dLbls>
        <c:marker val="1"/>
        <c:smooth val="0"/>
        <c:axId val="128237736"/>
        <c:axId val="128239304"/>
      </c:lineChart>
      <c:catAx>
        <c:axId val="1282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304"/>
        <c:crosses val="autoZero"/>
        <c:auto val="1"/>
        <c:lblAlgn val="ctr"/>
        <c:lblOffset val="100"/>
        <c:noMultiLvlLbl val="0"/>
      </c:catAx>
      <c:valAx>
        <c:axId val="128239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7736"/>
        <c:crosses val="autoZero"/>
        <c:crossBetween val="between"/>
      </c:valAx>
      <c:spPr>
        <a:noFill/>
        <a:ln>
          <a:noFill/>
        </a:ln>
        <a:effectLst/>
      </c:spPr>
    </c:plotArea>
    <c:legend>
      <c:legendPos val="b"/>
      <c:layout>
        <c:manualLayout>
          <c:xMode val="edge"/>
          <c:yMode val="edge"/>
          <c:x val="8.044804804804806E-2"/>
          <c:y val="0.37606367521367523"/>
          <c:w val="0.25192657657657663"/>
          <c:h val="0.2115713675213674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Driver Tests Conducted</a:t>
            </a:r>
          </a:p>
        </c:rich>
      </c:tx>
      <c:layout>
        <c:manualLayout>
          <c:xMode val="edge"/>
          <c:yMode val="edge"/>
          <c:x val="0.38534249249249242"/>
          <c:y val="0"/>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946190476190479E-2"/>
          <c:y val="0.12194102564102564"/>
          <c:w val="0.94805380952380958"/>
          <c:h val="0.79942564102564106"/>
        </c:manualLayout>
      </c:layout>
      <c:barChart>
        <c:barDir val="col"/>
        <c:grouping val="clustered"/>
        <c:varyColors val="0"/>
        <c:ser>
          <c:idx val="0"/>
          <c:order val="0"/>
          <c:tx>
            <c:v>Conducted</c:v>
          </c:tx>
          <c:spPr>
            <a:solidFill>
              <a:srgbClr val="14206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Points'!$A$87:$A$106</c:f>
              <c:strCache>
                <c:ptCount val="20"/>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strCache>
            </c:strRef>
          </c:cat>
          <c:val>
            <c:numRef>
              <c:f>'2.1 Driver Tests Conducted'!$B$76:$B$95</c:f>
              <c:numCache>
                <c:formatCode>#,##0</c:formatCode>
                <c:ptCount val="20"/>
                <c:pt idx="0">
                  <c:v>0</c:v>
                </c:pt>
                <c:pt idx="1">
                  <c:v>0</c:v>
                </c:pt>
                <c:pt idx="2">
                  <c:v>0</c:v>
                </c:pt>
                <c:pt idx="3">
                  <c:v>126</c:v>
                </c:pt>
                <c:pt idx="4">
                  <c:v>449</c:v>
                </c:pt>
                <c:pt idx="5">
                  <c:v>2821</c:v>
                </c:pt>
                <c:pt idx="6">
                  <c:v>2343</c:v>
                </c:pt>
                <c:pt idx="7">
                  <c:v>1269</c:v>
                </c:pt>
                <c:pt idx="8">
                  <c:v>1981</c:v>
                </c:pt>
                <c:pt idx="9">
                  <c:v>119</c:v>
                </c:pt>
                <c:pt idx="10">
                  <c:v>182</c:v>
                </c:pt>
                <c:pt idx="11">
                  <c:v>212</c:v>
                </c:pt>
                <c:pt idx="12">
                  <c:v>1223</c:v>
                </c:pt>
                <c:pt idx="13">
                  <c:v>5476</c:v>
                </c:pt>
                <c:pt idx="14">
                  <c:v>6619</c:v>
                </c:pt>
                <c:pt idx="15">
                  <c:v>5523</c:v>
                </c:pt>
                <c:pt idx="16">
                  <c:v>5628</c:v>
                </c:pt>
                <c:pt idx="17">
                  <c:v>6441</c:v>
                </c:pt>
                <c:pt idx="18">
                  <c:v>5772</c:v>
                </c:pt>
                <c:pt idx="19">
                  <c:v>6592</c:v>
                </c:pt>
              </c:numCache>
            </c:numRef>
          </c:val>
          <c:extLst>
            <c:ext xmlns:c16="http://schemas.microsoft.com/office/drawing/2014/chart" uri="{C3380CC4-5D6E-409C-BE32-E72D297353CC}">
              <c16:uniqueId val="{00000000-5D90-4A82-B0F4-C18686FCC998}"/>
            </c:ext>
          </c:extLst>
        </c:ser>
        <c:dLbls>
          <c:showLegendKey val="0"/>
          <c:showVal val="0"/>
          <c:showCatName val="0"/>
          <c:showSerName val="0"/>
          <c:showPercent val="0"/>
          <c:showBubbleSize val="0"/>
        </c:dLbls>
        <c:gapWidth val="100"/>
        <c:overlap val="100"/>
        <c:axId val="128240872"/>
        <c:axId val="128238912"/>
      </c:barChart>
      <c:lineChart>
        <c:grouping val="standard"/>
        <c:varyColors val="0"/>
        <c:ser>
          <c:idx val="1"/>
          <c:order val="1"/>
          <c:tx>
            <c:v>Average 2016-2020</c:v>
          </c:tx>
          <c:spPr>
            <a:ln w="28575" cap="rnd">
              <a:solidFill>
                <a:srgbClr val="FEBA35"/>
              </a:solidFill>
              <a:prstDash val="dash"/>
              <a:round/>
            </a:ln>
            <a:effectLst/>
          </c:spPr>
          <c:marker>
            <c:symbol val="none"/>
          </c:marker>
          <c:cat>
            <c:strRef>
              <c:f>'Key Points'!$A$86:$A$106</c:f>
              <c:strCache>
                <c:ptCount val="21"/>
                <c:pt idx="0">
                  <c:v>Mar</c:v>
                </c:pt>
                <c:pt idx="1">
                  <c:v>Apr</c:v>
                </c:pt>
                <c:pt idx="2">
                  <c:v>May</c:v>
                </c:pt>
                <c:pt idx="3">
                  <c:v>Jun</c:v>
                </c:pt>
                <c:pt idx="4">
                  <c:v>Jul</c:v>
                </c:pt>
                <c:pt idx="5">
                  <c:v>Aug</c:v>
                </c:pt>
                <c:pt idx="6">
                  <c:v>Sep</c:v>
                </c:pt>
                <c:pt idx="7">
                  <c:v>Oct</c:v>
                </c:pt>
                <c:pt idx="8">
                  <c:v>Nov</c:v>
                </c:pt>
                <c:pt idx="9">
                  <c:v>Dec</c:v>
                </c:pt>
                <c:pt idx="10">
                  <c:v>Jan 2021</c:v>
                </c:pt>
                <c:pt idx="11">
                  <c:v>Feb</c:v>
                </c:pt>
                <c:pt idx="12">
                  <c:v>Mar</c:v>
                </c:pt>
                <c:pt idx="13">
                  <c:v>Apr</c:v>
                </c:pt>
                <c:pt idx="14">
                  <c:v>May</c:v>
                </c:pt>
                <c:pt idx="15">
                  <c:v>Jun</c:v>
                </c:pt>
                <c:pt idx="16">
                  <c:v>Jul</c:v>
                </c:pt>
                <c:pt idx="17">
                  <c:v>Aug</c:v>
                </c:pt>
                <c:pt idx="18">
                  <c:v>Sep</c:v>
                </c:pt>
                <c:pt idx="19">
                  <c:v>Oct</c:v>
                </c:pt>
                <c:pt idx="20">
                  <c:v>Nov</c:v>
                </c:pt>
              </c:strCache>
            </c:strRef>
          </c:cat>
          <c:val>
            <c:numRef>
              <c:f>'2.1 Driver Tests Conducted'!$C$76:$C$95</c:f>
              <c:numCache>
                <c:formatCode>#,##0</c:formatCode>
                <c:ptCount val="20"/>
                <c:pt idx="0">
                  <c:v>4753</c:v>
                </c:pt>
                <c:pt idx="1">
                  <c:v>4974</c:v>
                </c:pt>
                <c:pt idx="2">
                  <c:v>5236.2</c:v>
                </c:pt>
                <c:pt idx="3">
                  <c:v>4441</c:v>
                </c:pt>
                <c:pt idx="4">
                  <c:v>4771.6000000000004</c:v>
                </c:pt>
                <c:pt idx="5">
                  <c:v>5026.2</c:v>
                </c:pt>
                <c:pt idx="6">
                  <c:v>5232</c:v>
                </c:pt>
                <c:pt idx="7">
                  <c:v>5341.8</c:v>
                </c:pt>
                <c:pt idx="8">
                  <c:v>4215.6000000000004</c:v>
                </c:pt>
                <c:pt idx="9">
                  <c:v>4775.6000000000004</c:v>
                </c:pt>
                <c:pt idx="10">
                  <c:v>4565.2</c:v>
                </c:pt>
                <c:pt idx="11">
                  <c:v>4495.6000000000004</c:v>
                </c:pt>
                <c:pt idx="12">
                  <c:v>3821</c:v>
                </c:pt>
                <c:pt idx="13">
                  <c:v>4068</c:v>
                </c:pt>
                <c:pt idx="14">
                  <c:v>4215</c:v>
                </c:pt>
                <c:pt idx="15">
                  <c:v>3609.8</c:v>
                </c:pt>
                <c:pt idx="16">
                  <c:v>4025</c:v>
                </c:pt>
                <c:pt idx="17">
                  <c:v>4567.3999999999996</c:v>
                </c:pt>
                <c:pt idx="18">
                  <c:v>4650.6000000000004</c:v>
                </c:pt>
                <c:pt idx="19">
                  <c:v>4500.2</c:v>
                </c:pt>
              </c:numCache>
            </c:numRef>
          </c:val>
          <c:smooth val="1"/>
          <c:extLst>
            <c:ext xmlns:c16="http://schemas.microsoft.com/office/drawing/2014/chart" uri="{C3380CC4-5D6E-409C-BE32-E72D297353CC}">
              <c16:uniqueId val="{00000001-5D90-4A82-B0F4-C18686FCC998}"/>
            </c:ext>
          </c:extLst>
        </c:ser>
        <c:dLbls>
          <c:showLegendKey val="0"/>
          <c:showVal val="0"/>
          <c:showCatName val="0"/>
          <c:showSerName val="0"/>
          <c:showPercent val="0"/>
          <c:showBubbleSize val="0"/>
        </c:dLbls>
        <c:marker val="1"/>
        <c:smooth val="0"/>
        <c:axId val="128240872"/>
        <c:axId val="128238912"/>
      </c:lineChart>
      <c:catAx>
        <c:axId val="128240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912"/>
        <c:crosses val="autoZero"/>
        <c:auto val="1"/>
        <c:lblAlgn val="ctr"/>
        <c:lblOffset val="100"/>
        <c:noMultiLvlLbl val="0"/>
      </c:catAx>
      <c:valAx>
        <c:axId val="128238912"/>
        <c:scaling>
          <c:orientation val="minMax"/>
          <c:max val="7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40872"/>
        <c:crosses val="autoZero"/>
        <c:crossBetween val="between"/>
      </c:valAx>
      <c:spPr>
        <a:noFill/>
        <a:ln>
          <a:noFill/>
        </a:ln>
        <a:effectLst/>
      </c:spPr>
    </c:plotArea>
    <c:legend>
      <c:legendPos val="t"/>
      <c:layout>
        <c:manualLayout>
          <c:xMode val="edge"/>
          <c:yMode val="edge"/>
          <c:x val="7.1712162162162141E-2"/>
          <c:y val="0.47027991452991452"/>
          <c:w val="0.17771681681681681"/>
          <c:h val="0.1707414529914530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Theory Tests Conducted</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977936507936511E-2"/>
          <c:y val="0.12736837606837606"/>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14"/>
              <c:layout>
                <c:manualLayout>
                  <c:x val="-5.7207207207207204E-3"/>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78-4A88-980A-E4774EF814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Points'!$A$87:$A$106</c:f>
              <c:strCache>
                <c:ptCount val="20"/>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strCache>
            </c:strRef>
          </c:cat>
          <c:val>
            <c:numRef>
              <c:f>'3.1 Theory Tests Conducted'!$B$76:$B$95</c:f>
              <c:numCache>
                <c:formatCode>#,##0</c:formatCode>
                <c:ptCount val="20"/>
                <c:pt idx="0">
                  <c:v>0</c:v>
                </c:pt>
                <c:pt idx="1">
                  <c:v>15</c:v>
                </c:pt>
                <c:pt idx="2">
                  <c:v>19</c:v>
                </c:pt>
                <c:pt idx="3">
                  <c:v>3862</c:v>
                </c:pt>
                <c:pt idx="4">
                  <c:v>5192</c:v>
                </c:pt>
                <c:pt idx="5">
                  <c:v>5810</c:v>
                </c:pt>
                <c:pt idx="6">
                  <c:v>6783</c:v>
                </c:pt>
                <c:pt idx="7">
                  <c:v>6061</c:v>
                </c:pt>
                <c:pt idx="8">
                  <c:v>2623</c:v>
                </c:pt>
                <c:pt idx="9">
                  <c:v>0</c:v>
                </c:pt>
                <c:pt idx="10">
                  <c:v>23</c:v>
                </c:pt>
                <c:pt idx="11">
                  <c:v>15</c:v>
                </c:pt>
                <c:pt idx="12">
                  <c:v>1644</c:v>
                </c:pt>
                <c:pt idx="13">
                  <c:v>10058</c:v>
                </c:pt>
                <c:pt idx="14">
                  <c:v>11318</c:v>
                </c:pt>
                <c:pt idx="15">
                  <c:v>10134</c:v>
                </c:pt>
                <c:pt idx="16">
                  <c:v>7640</c:v>
                </c:pt>
                <c:pt idx="17">
                  <c:v>4499</c:v>
                </c:pt>
              </c:numCache>
            </c:numRef>
          </c:val>
          <c:extLst>
            <c:ext xmlns:c16="http://schemas.microsoft.com/office/drawing/2014/chart" uri="{C3380CC4-5D6E-409C-BE32-E72D297353CC}">
              <c16:uniqueId val="{00000001-C478-4A88-980A-E4774EF81475}"/>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Average 2016-2020</c:v>
          </c:tx>
          <c:spPr>
            <a:ln w="28575" cap="rnd">
              <a:solidFill>
                <a:srgbClr val="FEBA35"/>
              </a:solidFill>
              <a:prstDash val="dash"/>
              <a:round/>
            </a:ln>
            <a:effectLst/>
          </c:spPr>
          <c:marker>
            <c:symbol val="none"/>
          </c:marker>
          <c:cat>
            <c:strRef>
              <c:f>'Key Points'!$A$86:$A$106</c:f>
              <c:strCache>
                <c:ptCount val="21"/>
                <c:pt idx="0">
                  <c:v>Mar</c:v>
                </c:pt>
                <c:pt idx="1">
                  <c:v>Apr</c:v>
                </c:pt>
                <c:pt idx="2">
                  <c:v>May</c:v>
                </c:pt>
                <c:pt idx="3">
                  <c:v>Jun</c:v>
                </c:pt>
                <c:pt idx="4">
                  <c:v>Jul</c:v>
                </c:pt>
                <c:pt idx="5">
                  <c:v>Aug</c:v>
                </c:pt>
                <c:pt idx="6">
                  <c:v>Sep</c:v>
                </c:pt>
                <c:pt idx="7">
                  <c:v>Oct</c:v>
                </c:pt>
                <c:pt idx="8">
                  <c:v>Nov</c:v>
                </c:pt>
                <c:pt idx="9">
                  <c:v>Dec</c:v>
                </c:pt>
                <c:pt idx="10">
                  <c:v>Jan 2021</c:v>
                </c:pt>
                <c:pt idx="11">
                  <c:v>Feb</c:v>
                </c:pt>
                <c:pt idx="12">
                  <c:v>Mar</c:v>
                </c:pt>
                <c:pt idx="13">
                  <c:v>Apr</c:v>
                </c:pt>
                <c:pt idx="14">
                  <c:v>May</c:v>
                </c:pt>
                <c:pt idx="15">
                  <c:v>Jun</c:v>
                </c:pt>
                <c:pt idx="16">
                  <c:v>Jul</c:v>
                </c:pt>
                <c:pt idx="17">
                  <c:v>Aug</c:v>
                </c:pt>
                <c:pt idx="18">
                  <c:v>Sep</c:v>
                </c:pt>
                <c:pt idx="19">
                  <c:v>Oct</c:v>
                </c:pt>
                <c:pt idx="20">
                  <c:v>Nov</c:v>
                </c:pt>
              </c:strCache>
            </c:strRef>
          </c:cat>
          <c:val>
            <c:numRef>
              <c:f>'3.1 Theory Tests Conducted'!$C$76:$C$95</c:f>
              <c:numCache>
                <c:formatCode>#,##0</c:formatCode>
                <c:ptCount val="20"/>
                <c:pt idx="0">
                  <c:v>5951.4</c:v>
                </c:pt>
                <c:pt idx="1">
                  <c:v>5930.8</c:v>
                </c:pt>
                <c:pt idx="2">
                  <c:v>6346.4</c:v>
                </c:pt>
                <c:pt idx="3">
                  <c:v>6330.2</c:v>
                </c:pt>
                <c:pt idx="4">
                  <c:v>6234.4</c:v>
                </c:pt>
                <c:pt idx="5">
                  <c:v>5920.4</c:v>
                </c:pt>
                <c:pt idx="6">
                  <c:v>6409.4</c:v>
                </c:pt>
                <c:pt idx="7">
                  <c:v>6393.2</c:v>
                </c:pt>
                <c:pt idx="8">
                  <c:v>5514.8</c:v>
                </c:pt>
                <c:pt idx="9">
                  <c:v>4848.6000000000004</c:v>
                </c:pt>
                <c:pt idx="10">
                  <c:v>5959.8</c:v>
                </c:pt>
                <c:pt idx="11">
                  <c:v>5896.4</c:v>
                </c:pt>
                <c:pt idx="12">
                  <c:v>4831.8</c:v>
                </c:pt>
                <c:pt idx="13">
                  <c:v>4851</c:v>
                </c:pt>
                <c:pt idx="14">
                  <c:v>5042.3999999999996</c:v>
                </c:pt>
                <c:pt idx="15">
                  <c:v>5821.6</c:v>
                </c:pt>
                <c:pt idx="16">
                  <c:v>6178.4</c:v>
                </c:pt>
                <c:pt idx="17">
                  <c:v>5826.2</c:v>
                </c:pt>
              </c:numCache>
            </c:numRef>
          </c:val>
          <c:smooth val="1"/>
          <c:extLst>
            <c:ext xmlns:c16="http://schemas.microsoft.com/office/drawing/2014/chart" uri="{C3380CC4-5D6E-409C-BE32-E72D297353CC}">
              <c16:uniqueId val="{00000002-C478-4A88-980A-E4774EF81475}"/>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6.2867117117117122E-2"/>
          <c:y val="0.13207282332203299"/>
          <c:w val="0.18117447447447446"/>
          <c:h val="0.19560299145299148"/>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4640817</xdr:colOff>
      <xdr:row>0</xdr:row>
      <xdr:rowOff>134473</xdr:rowOff>
    </xdr:from>
    <xdr:to>
      <xdr:col>0</xdr:col>
      <xdr:colOff>7407086</xdr:colOff>
      <xdr:row>0</xdr:row>
      <xdr:rowOff>1577512</xdr:rowOff>
    </xdr:to>
    <xdr:pic>
      <xdr:nvPicPr>
        <xdr:cNvPr id="3" name="Picture 2" descr="The logo for the Department for Infrastructure" title="DfI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40817" y="134473"/>
          <a:ext cx="2766269" cy="1443039"/>
        </a:xfrm>
        <a:prstGeom prst="rect">
          <a:avLst/>
        </a:prstGeom>
        <a:noFill/>
        <a:ln w="1">
          <a:noFill/>
          <a:miter lim="800000"/>
          <a:headEnd/>
          <a:tailEnd type="none" w="med" len="med"/>
        </a:ln>
        <a:effectLst/>
      </xdr:spPr>
    </xdr:pic>
    <xdr:clientData/>
  </xdr:twoCellAnchor>
  <xdr:twoCellAnchor>
    <xdr:from>
      <xdr:col>0</xdr:col>
      <xdr:colOff>190501</xdr:colOff>
      <xdr:row>33</xdr:row>
      <xdr:rowOff>76072</xdr:rowOff>
    </xdr:from>
    <xdr:to>
      <xdr:col>0</xdr:col>
      <xdr:colOff>2705101</xdr:colOff>
      <xdr:row>33</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23</xdr:row>
      <xdr:rowOff>76200</xdr:rowOff>
    </xdr:from>
    <xdr:to>
      <xdr:col>0</xdr:col>
      <xdr:colOff>828675</xdr:colOff>
      <xdr:row>24</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96284</xdr:colOff>
      <xdr:row>12</xdr:row>
      <xdr:rowOff>37104</xdr:rowOff>
    </xdr:from>
    <xdr:to>
      <xdr:col>0</xdr:col>
      <xdr:colOff>6716098</xdr:colOff>
      <xdr:row>24</xdr:row>
      <xdr:rowOff>91104</xdr:rowOff>
    </xdr:to>
    <xdr:graphicFrame macro="">
      <xdr:nvGraphicFramePr>
        <xdr:cNvPr id="2" name="Chart 1" descr="Chart comparing the number of full vehicle tests conducted (monthly) against the 5-year average prior to the CONVID-19 pandemic." title="Full Vehicle Tests Conducted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77427</xdr:colOff>
      <xdr:row>34</xdr:row>
      <xdr:rowOff>78463</xdr:rowOff>
    </xdr:from>
    <xdr:to>
      <xdr:col>0</xdr:col>
      <xdr:colOff>6737427</xdr:colOff>
      <xdr:row>46</xdr:row>
      <xdr:rowOff>114385</xdr:rowOff>
    </xdr:to>
    <xdr:graphicFrame macro="">
      <xdr:nvGraphicFramePr>
        <xdr:cNvPr id="3" name="Chart 2" descr="Chart comparing the number of driver tests conducted (monthly) against the 5-year average prior to the CONVID-19 pandemic." title="Driver Tests Conducted char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9199</xdr:colOff>
      <xdr:row>54</xdr:row>
      <xdr:rowOff>96608</xdr:rowOff>
    </xdr:from>
    <xdr:to>
      <xdr:col>0</xdr:col>
      <xdr:colOff>6669199</xdr:colOff>
      <xdr:row>66</xdr:row>
      <xdr:rowOff>150608</xdr:rowOff>
    </xdr:to>
    <xdr:graphicFrame macro="">
      <xdr:nvGraphicFramePr>
        <xdr:cNvPr id="4" name="Chart 3" descr="Chart comparing the number of theory tests conducted (monthly) against the 5-year average prior to the CONVID-19 pandemic." title="Theory Test Conducted chart">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34"/>
  <sheetViews>
    <sheetView tabSelected="1" zoomScaleNormal="100" workbookViewId="0">
      <selection activeCell="B1" sqref="B1"/>
    </sheetView>
  </sheetViews>
  <sheetFormatPr defaultColWidth="9.140625" defaultRowHeight="15" customHeight="1" x14ac:dyDescent="0.25"/>
  <cols>
    <col min="1" max="1" width="114.28515625" style="1" customWidth="1"/>
    <col min="2" max="16384" width="9.140625" style="1"/>
  </cols>
  <sheetData>
    <row r="1" spans="1:2" ht="128.25" customHeight="1" x14ac:dyDescent="0.25"/>
    <row r="3" spans="1:2" s="84" customFormat="1" ht="90" customHeight="1" x14ac:dyDescent="0.25">
      <c r="A3" s="87" t="s">
        <v>91</v>
      </c>
    </row>
    <row r="4" spans="1:2" s="83" customFormat="1" ht="30" customHeight="1" x14ac:dyDescent="0.25">
      <c r="A4" s="85" t="s">
        <v>251</v>
      </c>
      <c r="B4" s="96"/>
    </row>
    <row r="5" spans="1:2" ht="15" customHeight="1" x14ac:dyDescent="0.25">
      <c r="A5" s="82"/>
    </row>
    <row r="6" spans="1:2" s="2" customFormat="1" ht="15" customHeight="1" x14ac:dyDescent="0.25"/>
    <row r="7" spans="1:2" s="2" customFormat="1" ht="15" customHeight="1" x14ac:dyDescent="0.25">
      <c r="A7" s="3" t="s">
        <v>252</v>
      </c>
    </row>
    <row r="8" spans="1:2" s="2" customFormat="1" ht="6" customHeight="1" x14ac:dyDescent="0.25">
      <c r="A8" s="3"/>
    </row>
    <row r="9" spans="1:2" s="2" customFormat="1" ht="15" customHeight="1" x14ac:dyDescent="0.25">
      <c r="A9" s="3" t="s">
        <v>253</v>
      </c>
      <c r="B9" s="97"/>
    </row>
    <row r="10" spans="1:2" s="2" customFormat="1" ht="6" customHeight="1" x14ac:dyDescent="0.25">
      <c r="A10" s="3"/>
    </row>
    <row r="11" spans="1:2" s="2" customFormat="1" ht="15" customHeight="1" x14ac:dyDescent="0.25">
      <c r="A11" s="3" t="s">
        <v>117</v>
      </c>
    </row>
    <row r="12" spans="1:2" s="2" customFormat="1" ht="6" customHeight="1" x14ac:dyDescent="0.25">
      <c r="A12" s="3"/>
    </row>
    <row r="13" spans="1:2" s="2" customFormat="1" ht="15" customHeight="1" x14ac:dyDescent="0.25">
      <c r="A13" s="3" t="s">
        <v>119</v>
      </c>
    </row>
    <row r="14" spans="1:2" s="2" customFormat="1" ht="6" customHeight="1" x14ac:dyDescent="0.25">
      <c r="A14" s="4"/>
    </row>
    <row r="15" spans="1:2" s="2" customFormat="1" ht="15" customHeight="1" x14ac:dyDescent="0.25">
      <c r="A15" s="71" t="s">
        <v>120</v>
      </c>
    </row>
    <row r="16" spans="1:2" s="2" customFormat="1" ht="6" customHeight="1" x14ac:dyDescent="0.25">
      <c r="A16" s="4"/>
    </row>
    <row r="17" spans="1:1" s="2" customFormat="1" x14ac:dyDescent="0.25">
      <c r="A17" s="72" t="s">
        <v>121</v>
      </c>
    </row>
    <row r="18" spans="1:1" s="2" customFormat="1" x14ac:dyDescent="0.25">
      <c r="A18" s="72" t="s">
        <v>122</v>
      </c>
    </row>
    <row r="19" spans="1:1" s="2" customFormat="1" x14ac:dyDescent="0.25">
      <c r="A19" s="72" t="s">
        <v>123</v>
      </c>
    </row>
    <row r="20" spans="1:1" s="2" customFormat="1" x14ac:dyDescent="0.25">
      <c r="A20" s="72" t="s">
        <v>124</v>
      </c>
    </row>
    <row r="21" spans="1:1" s="2" customFormat="1" x14ac:dyDescent="0.25">
      <c r="A21" s="72" t="s">
        <v>125</v>
      </c>
    </row>
    <row r="22" spans="1:1" s="2" customFormat="1" x14ac:dyDescent="0.25">
      <c r="A22" s="72" t="s">
        <v>126</v>
      </c>
    </row>
    <row r="23" spans="1:1" s="2" customFormat="1" ht="6" customHeight="1" x14ac:dyDescent="0.25"/>
    <row r="24" spans="1:1" s="2" customFormat="1" ht="15" customHeight="1" x14ac:dyDescent="0.25">
      <c r="A24" s="71" t="s">
        <v>240</v>
      </c>
    </row>
    <row r="25" spans="1:1" s="2" customFormat="1" ht="6" customHeight="1" x14ac:dyDescent="0.25">
      <c r="A25" s="4"/>
    </row>
    <row r="26" spans="1:1" s="2" customFormat="1" ht="15" customHeight="1" x14ac:dyDescent="0.25">
      <c r="A26" s="4" t="s">
        <v>241</v>
      </c>
    </row>
    <row r="27" spans="1:1" s="2" customFormat="1" ht="6" customHeight="1" x14ac:dyDescent="0.25">
      <c r="A27" s="4"/>
    </row>
    <row r="28" spans="1:1" s="2" customFormat="1" ht="15" customHeight="1" x14ac:dyDescent="0.25">
      <c r="A28" s="5" t="s">
        <v>118</v>
      </c>
    </row>
    <row r="29" spans="1:1" s="2" customFormat="1" ht="6" customHeight="1" x14ac:dyDescent="0.25">
      <c r="A29" s="3"/>
    </row>
    <row r="30" spans="1:1" s="2" customFormat="1" ht="15" customHeight="1" x14ac:dyDescent="0.25">
      <c r="A30" s="73" t="s">
        <v>127</v>
      </c>
    </row>
    <row r="31" spans="1:1" ht="6" customHeight="1" x14ac:dyDescent="0.25">
      <c r="A31" s="6"/>
    </row>
    <row r="32" spans="1:1" ht="30" customHeight="1" x14ac:dyDescent="0.25">
      <c r="A32" s="86" t="s">
        <v>220</v>
      </c>
    </row>
    <row r="33" spans="1:1" ht="6" customHeight="1" x14ac:dyDescent="0.25">
      <c r="A33" s="6"/>
    </row>
    <row r="34" spans="1:1" ht="105" customHeight="1" x14ac:dyDescent="0.25"/>
  </sheetData>
  <hyperlinks>
    <hyperlink ref="A28" r:id="rId1" display="DVA.Statistics@nisra.gov.uk"/>
    <hyperlink ref="A32" r:id="rId2"/>
  </hyperlinks>
  <printOptions horizontalCentered="1"/>
  <pageMargins left="0.23622047244094491" right="0.23622047244094491" top="0.74803149606299213" bottom="0.74803149606299213" header="0.31496062992125984" footer="0.31496062992125984"/>
  <pageSetup paperSize="9" scale="86"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G99"/>
  <sheetViews>
    <sheetView workbookViewId="0">
      <pane xSplit="1" ySplit="3" topLeftCell="B83" activePane="bottomRight" state="frozen"/>
      <selection activeCell="A84" sqref="A84"/>
      <selection pane="topRight" activeCell="A84" sqref="A84"/>
      <selection pane="bottomLeft" activeCell="A84" sqref="A84"/>
      <selection pane="bottomRight" activeCell="B83" sqref="B83"/>
    </sheetView>
  </sheetViews>
  <sheetFormatPr defaultColWidth="9.140625" defaultRowHeight="14.25" x14ac:dyDescent="0.2"/>
  <cols>
    <col min="1" max="1" width="22.7109375" style="13" customWidth="1"/>
    <col min="2" max="4" width="16.85546875" style="13" customWidth="1"/>
    <col min="5" max="5" width="14" style="29" bestFit="1" customWidth="1"/>
    <col min="6" max="16384" width="9.140625" style="13"/>
  </cols>
  <sheetData>
    <row r="1" spans="1:5" s="10" customFormat="1" ht="18" x14ac:dyDescent="0.25">
      <c r="A1" s="10" t="s">
        <v>82</v>
      </c>
      <c r="E1" s="26"/>
    </row>
    <row r="2" spans="1:5" s="12" customFormat="1" ht="10.5" x14ac:dyDescent="0.25">
      <c r="A2" s="11" t="s">
        <v>248</v>
      </c>
      <c r="E2" s="27"/>
    </row>
    <row r="3" spans="1:5" ht="71.25" x14ac:dyDescent="0.2">
      <c r="A3" s="14"/>
      <c r="B3" s="28" t="s">
        <v>8</v>
      </c>
      <c r="C3" s="28" t="s">
        <v>27</v>
      </c>
      <c r="D3" s="28" t="s">
        <v>9</v>
      </c>
    </row>
    <row r="4" spans="1:5" ht="14.25" customHeight="1" x14ac:dyDescent="0.2">
      <c r="A4" s="76" t="s">
        <v>136</v>
      </c>
      <c r="B4" s="30">
        <f>'2.2 Driver Tests by Category'!H4</f>
        <v>4166</v>
      </c>
      <c r="C4" s="18"/>
      <c r="D4" s="19"/>
      <c r="E4" s="39"/>
    </row>
    <row r="5" spans="1:5" x14ac:dyDescent="0.2">
      <c r="A5" s="77" t="s">
        <v>137</v>
      </c>
      <c r="B5" s="31">
        <f>'2.2 Driver Tests by Category'!H5</f>
        <v>4377</v>
      </c>
      <c r="C5" s="20"/>
      <c r="D5" s="21"/>
      <c r="E5" s="39"/>
    </row>
    <row r="6" spans="1:5" x14ac:dyDescent="0.2">
      <c r="A6" s="78" t="s">
        <v>138</v>
      </c>
      <c r="B6" s="32">
        <f>'2.2 Driver Tests by Category'!H6</f>
        <v>4608</v>
      </c>
      <c r="C6" s="22"/>
      <c r="D6" s="23"/>
      <c r="E6" s="39"/>
    </row>
    <row r="7" spans="1:5" x14ac:dyDescent="0.2">
      <c r="A7" s="77" t="s">
        <v>139</v>
      </c>
      <c r="B7" s="31">
        <f>'2.2 Driver Tests by Category'!H7</f>
        <v>4391</v>
      </c>
      <c r="C7" s="20"/>
      <c r="D7" s="21"/>
      <c r="E7" s="39"/>
    </row>
    <row r="8" spans="1:5" x14ac:dyDescent="0.2">
      <c r="A8" s="78" t="s">
        <v>140</v>
      </c>
      <c r="B8" s="32">
        <f>'2.2 Driver Tests by Category'!H8</f>
        <v>4106</v>
      </c>
      <c r="C8" s="22"/>
      <c r="D8" s="23"/>
      <c r="E8" s="39"/>
    </row>
    <row r="9" spans="1:5" x14ac:dyDescent="0.2">
      <c r="A9" s="77" t="s">
        <v>141</v>
      </c>
      <c r="B9" s="31">
        <f>'2.2 Driver Tests by Category'!H9</f>
        <v>4923</v>
      </c>
      <c r="C9" s="20"/>
      <c r="D9" s="21"/>
      <c r="E9" s="39"/>
    </row>
    <row r="10" spans="1:5" x14ac:dyDescent="0.2">
      <c r="A10" s="78" t="s">
        <v>142</v>
      </c>
      <c r="B10" s="32">
        <f>'2.2 Driver Tests by Category'!H10</f>
        <v>5131</v>
      </c>
      <c r="C10" s="22"/>
      <c r="D10" s="23"/>
      <c r="E10" s="39"/>
    </row>
    <row r="11" spans="1:5" x14ac:dyDescent="0.2">
      <c r="A11" s="77" t="s">
        <v>143</v>
      </c>
      <c r="B11" s="31">
        <f>'2.2 Driver Tests by Category'!H11</f>
        <v>4520</v>
      </c>
      <c r="C11" s="20"/>
      <c r="D11" s="21"/>
      <c r="E11" s="39"/>
    </row>
    <row r="12" spans="1:5" x14ac:dyDescent="0.2">
      <c r="A12" s="78" t="s">
        <v>144</v>
      </c>
      <c r="B12" s="32">
        <f>'2.2 Driver Tests by Category'!H12</f>
        <v>4344</v>
      </c>
      <c r="C12" s="22"/>
      <c r="D12" s="23"/>
      <c r="E12" s="39"/>
    </row>
    <row r="13" spans="1:5" x14ac:dyDescent="0.2">
      <c r="A13" s="77" t="s">
        <v>145</v>
      </c>
      <c r="B13" s="31">
        <f>'2.2 Driver Tests by Category'!H13</f>
        <v>3993</v>
      </c>
      <c r="C13" s="20"/>
      <c r="D13" s="21"/>
      <c r="E13" s="39"/>
    </row>
    <row r="14" spans="1:5" x14ac:dyDescent="0.2">
      <c r="A14" s="78" t="s">
        <v>146</v>
      </c>
      <c r="B14" s="32">
        <f>'2.2 Driver Tests by Category'!H14</f>
        <v>4153</v>
      </c>
      <c r="C14" s="22"/>
      <c r="D14" s="23"/>
      <c r="E14" s="39"/>
    </row>
    <row r="15" spans="1:5" x14ac:dyDescent="0.2">
      <c r="A15" s="79" t="s">
        <v>147</v>
      </c>
      <c r="B15" s="33">
        <f>'2.2 Driver Tests by Category'!H15</f>
        <v>4515</v>
      </c>
      <c r="C15" s="24"/>
      <c r="D15" s="25">
        <f>SUM(B4:B15)</f>
        <v>53227</v>
      </c>
      <c r="E15" s="39"/>
    </row>
    <row r="16" spans="1:5" ht="14.25" customHeight="1" x14ac:dyDescent="0.2">
      <c r="A16" s="76" t="s">
        <v>151</v>
      </c>
      <c r="B16" s="30">
        <f>'2.2 Driver Tests by Category'!H16</f>
        <v>4660</v>
      </c>
      <c r="C16" s="18"/>
      <c r="D16" s="19">
        <f t="shared" ref="D16:D79" si="0">SUM(B5:B16)</f>
        <v>53721</v>
      </c>
      <c r="E16" s="39"/>
    </row>
    <row r="17" spans="1:5" x14ac:dyDescent="0.2">
      <c r="A17" s="77" t="s">
        <v>152</v>
      </c>
      <c r="B17" s="31">
        <f>'2.2 Driver Tests by Category'!H17</f>
        <v>4530</v>
      </c>
      <c r="C17" s="20"/>
      <c r="D17" s="21">
        <f t="shared" si="0"/>
        <v>53874</v>
      </c>
      <c r="E17" s="39"/>
    </row>
    <row r="18" spans="1:5" x14ac:dyDescent="0.2">
      <c r="A18" s="78" t="s">
        <v>153</v>
      </c>
      <c r="B18" s="32">
        <f>'2.2 Driver Tests by Category'!H18</f>
        <v>5106</v>
      </c>
      <c r="C18" s="22"/>
      <c r="D18" s="23">
        <f t="shared" si="0"/>
        <v>54372</v>
      </c>
      <c r="E18" s="39"/>
    </row>
    <row r="19" spans="1:5" x14ac:dyDescent="0.2">
      <c r="A19" s="77" t="s">
        <v>154</v>
      </c>
      <c r="B19" s="31">
        <f>'2.2 Driver Tests by Category'!H19</f>
        <v>4282</v>
      </c>
      <c r="C19" s="20"/>
      <c r="D19" s="21">
        <f t="shared" si="0"/>
        <v>54263</v>
      </c>
      <c r="E19" s="39"/>
    </row>
    <row r="20" spans="1:5" x14ac:dyDescent="0.2">
      <c r="A20" s="78" t="s">
        <v>155</v>
      </c>
      <c r="B20" s="32">
        <f>'2.2 Driver Tests by Category'!H20</f>
        <v>4182</v>
      </c>
      <c r="C20" s="22"/>
      <c r="D20" s="23">
        <f t="shared" si="0"/>
        <v>54339</v>
      </c>
      <c r="E20" s="39"/>
    </row>
    <row r="21" spans="1:5" x14ac:dyDescent="0.2">
      <c r="A21" s="77" t="s">
        <v>156</v>
      </c>
      <c r="B21" s="31">
        <f>'2.2 Driver Tests by Category'!H21</f>
        <v>5115</v>
      </c>
      <c r="C21" s="20"/>
      <c r="D21" s="21">
        <f t="shared" si="0"/>
        <v>54531</v>
      </c>
      <c r="E21" s="39"/>
    </row>
    <row r="22" spans="1:5" x14ac:dyDescent="0.2">
      <c r="A22" s="78" t="s">
        <v>157</v>
      </c>
      <c r="B22" s="32">
        <f>'2.2 Driver Tests by Category'!H22</f>
        <v>5250</v>
      </c>
      <c r="C22" s="22"/>
      <c r="D22" s="23">
        <f t="shared" si="0"/>
        <v>54650</v>
      </c>
      <c r="E22" s="39"/>
    </row>
    <row r="23" spans="1:5" x14ac:dyDescent="0.2">
      <c r="A23" s="77" t="s">
        <v>158</v>
      </c>
      <c r="B23" s="31">
        <f>'2.2 Driver Tests by Category'!H23</f>
        <v>5477</v>
      </c>
      <c r="C23" s="20"/>
      <c r="D23" s="21">
        <f t="shared" si="0"/>
        <v>55607</v>
      </c>
      <c r="E23" s="39"/>
    </row>
    <row r="24" spans="1:5" x14ac:dyDescent="0.2">
      <c r="A24" s="78" t="s">
        <v>159</v>
      </c>
      <c r="B24" s="32">
        <f>'2.2 Driver Tests by Category'!H24</f>
        <v>4437</v>
      </c>
      <c r="C24" s="22"/>
      <c r="D24" s="23">
        <f t="shared" si="0"/>
        <v>55700</v>
      </c>
      <c r="E24" s="39"/>
    </row>
    <row r="25" spans="1:5" x14ac:dyDescent="0.2">
      <c r="A25" s="77" t="s">
        <v>148</v>
      </c>
      <c r="B25" s="31">
        <f>'2.2 Driver Tests by Category'!H25</f>
        <v>4477</v>
      </c>
      <c r="C25" s="20"/>
      <c r="D25" s="21">
        <f t="shared" si="0"/>
        <v>56184</v>
      </c>
      <c r="E25" s="39"/>
    </row>
    <row r="26" spans="1:5" x14ac:dyDescent="0.2">
      <c r="A26" s="78" t="s">
        <v>149</v>
      </c>
      <c r="B26" s="32">
        <f>'2.2 Driver Tests by Category'!H26</f>
        <v>5032</v>
      </c>
      <c r="C26" s="22"/>
      <c r="D26" s="23">
        <f t="shared" si="0"/>
        <v>57063</v>
      </c>
      <c r="E26" s="39"/>
    </row>
    <row r="27" spans="1:5" x14ac:dyDescent="0.2">
      <c r="A27" s="79" t="s">
        <v>150</v>
      </c>
      <c r="B27" s="33">
        <f>'2.2 Driver Tests by Category'!H27</f>
        <v>4864</v>
      </c>
      <c r="C27" s="24"/>
      <c r="D27" s="25">
        <f t="shared" si="0"/>
        <v>57412</v>
      </c>
      <c r="E27" s="39"/>
    </row>
    <row r="28" spans="1:5" ht="14.25" customHeight="1" x14ac:dyDescent="0.2">
      <c r="A28" s="76" t="s">
        <v>160</v>
      </c>
      <c r="B28" s="30">
        <f>'2.2 Driver Tests by Category'!H28</f>
        <v>5415</v>
      </c>
      <c r="C28" s="18"/>
      <c r="D28" s="19">
        <f t="shared" si="0"/>
        <v>58167</v>
      </c>
      <c r="E28" s="39"/>
    </row>
    <row r="29" spans="1:5" x14ac:dyDescent="0.2">
      <c r="A29" s="77" t="s">
        <v>161</v>
      </c>
      <c r="B29" s="31">
        <f>'2.2 Driver Tests by Category'!H29</f>
        <v>5076</v>
      </c>
      <c r="C29" s="20"/>
      <c r="D29" s="21">
        <f t="shared" si="0"/>
        <v>58713</v>
      </c>
      <c r="E29" s="39"/>
    </row>
    <row r="30" spans="1:5" x14ac:dyDescent="0.2">
      <c r="A30" s="78" t="s">
        <v>162</v>
      </c>
      <c r="B30" s="32">
        <f>'2.2 Driver Tests by Category'!H30</f>
        <v>5680</v>
      </c>
      <c r="C30" s="22"/>
      <c r="D30" s="23">
        <f t="shared" si="0"/>
        <v>59287</v>
      </c>
      <c r="E30" s="39"/>
    </row>
    <row r="31" spans="1:5" x14ac:dyDescent="0.2">
      <c r="A31" s="77" t="s">
        <v>163</v>
      </c>
      <c r="B31" s="31">
        <f>'2.2 Driver Tests by Category'!H31</f>
        <v>4478</v>
      </c>
      <c r="C31" s="20"/>
      <c r="D31" s="21">
        <f t="shared" si="0"/>
        <v>59483</v>
      </c>
      <c r="E31" s="39"/>
    </row>
    <row r="32" spans="1:5" x14ac:dyDescent="0.2">
      <c r="A32" s="78" t="s">
        <v>164</v>
      </c>
      <c r="B32" s="32">
        <f>'2.2 Driver Tests by Category'!H32</f>
        <v>4971</v>
      </c>
      <c r="C32" s="22"/>
      <c r="D32" s="23">
        <f t="shared" si="0"/>
        <v>60272</v>
      </c>
      <c r="E32" s="39"/>
    </row>
    <row r="33" spans="1:5" x14ac:dyDescent="0.2">
      <c r="A33" s="77" t="s">
        <v>165</v>
      </c>
      <c r="B33" s="31">
        <f>'2.2 Driver Tests by Category'!H33</f>
        <v>5481</v>
      </c>
      <c r="C33" s="20"/>
      <c r="D33" s="21">
        <f t="shared" si="0"/>
        <v>60638</v>
      </c>
      <c r="E33" s="39"/>
    </row>
    <row r="34" spans="1:5" x14ac:dyDescent="0.2">
      <c r="A34" s="78" t="s">
        <v>166</v>
      </c>
      <c r="B34" s="32">
        <f>'2.2 Driver Tests by Category'!H34</f>
        <v>5141</v>
      </c>
      <c r="C34" s="22"/>
      <c r="D34" s="23">
        <f t="shared" si="0"/>
        <v>60529</v>
      </c>
      <c r="E34" s="39"/>
    </row>
    <row r="35" spans="1:5" x14ac:dyDescent="0.2">
      <c r="A35" s="77" t="s">
        <v>167</v>
      </c>
      <c r="B35" s="31">
        <f>'2.2 Driver Tests by Category'!H35</f>
        <v>5402</v>
      </c>
      <c r="C35" s="20"/>
      <c r="D35" s="21">
        <f t="shared" si="0"/>
        <v>60454</v>
      </c>
      <c r="E35" s="39"/>
    </row>
    <row r="36" spans="1:5" x14ac:dyDescent="0.2">
      <c r="A36" s="78" t="s">
        <v>168</v>
      </c>
      <c r="B36" s="32">
        <f>'2.2 Driver Tests by Category'!H36</f>
        <v>4556</v>
      </c>
      <c r="C36" s="22"/>
      <c r="D36" s="23">
        <f t="shared" si="0"/>
        <v>60573</v>
      </c>
      <c r="E36" s="39"/>
    </row>
    <row r="37" spans="1:5" x14ac:dyDescent="0.2">
      <c r="A37" s="77" t="s">
        <v>169</v>
      </c>
      <c r="B37" s="31">
        <f>'2.2 Driver Tests by Category'!H37</f>
        <v>4619</v>
      </c>
      <c r="C37" s="20"/>
      <c r="D37" s="21">
        <f t="shared" si="0"/>
        <v>60715</v>
      </c>
      <c r="E37" s="39"/>
    </row>
    <row r="38" spans="1:5" x14ac:dyDescent="0.2">
      <c r="A38" s="78" t="s">
        <v>170</v>
      </c>
      <c r="B38" s="32">
        <f>'2.2 Driver Tests by Category'!H38</f>
        <v>4391</v>
      </c>
      <c r="C38" s="22"/>
      <c r="D38" s="23">
        <f t="shared" si="0"/>
        <v>60074</v>
      </c>
      <c r="E38" s="39"/>
    </row>
    <row r="39" spans="1:5" x14ac:dyDescent="0.2">
      <c r="A39" s="79" t="s">
        <v>171</v>
      </c>
      <c r="B39" s="33">
        <f>'2.2 Driver Tests by Category'!H39</f>
        <v>5500</v>
      </c>
      <c r="C39" s="24"/>
      <c r="D39" s="25">
        <f t="shared" si="0"/>
        <v>60710</v>
      </c>
      <c r="E39" s="39"/>
    </row>
    <row r="40" spans="1:5" ht="14.25" customHeight="1" x14ac:dyDescent="0.2">
      <c r="A40" s="76" t="s">
        <v>172</v>
      </c>
      <c r="B40" s="30">
        <f>'2.2 Driver Tests by Category'!H40</f>
        <v>4574</v>
      </c>
      <c r="C40" s="18"/>
      <c r="D40" s="19">
        <f t="shared" si="0"/>
        <v>59869</v>
      </c>
      <c r="E40" s="39"/>
    </row>
    <row r="41" spans="1:5" x14ac:dyDescent="0.2">
      <c r="A41" s="77" t="s">
        <v>173</v>
      </c>
      <c r="B41" s="31">
        <f>'2.2 Driver Tests by Category'!H41</f>
        <v>5235</v>
      </c>
      <c r="C41" s="20"/>
      <c r="D41" s="21">
        <f t="shared" si="0"/>
        <v>60028</v>
      </c>
      <c r="E41" s="39"/>
    </row>
    <row r="42" spans="1:5" x14ac:dyDescent="0.2">
      <c r="A42" s="78" t="s">
        <v>174</v>
      </c>
      <c r="B42" s="32">
        <f>'2.2 Driver Tests by Category'!H42</f>
        <v>5274</v>
      </c>
      <c r="C42" s="22"/>
      <c r="D42" s="23">
        <f t="shared" si="0"/>
        <v>59622</v>
      </c>
      <c r="E42" s="39"/>
    </row>
    <row r="43" spans="1:5" x14ac:dyDescent="0.2">
      <c r="A43" s="77" t="s">
        <v>175</v>
      </c>
      <c r="B43" s="31">
        <f>'2.2 Driver Tests by Category'!H43</f>
        <v>4454</v>
      </c>
      <c r="C43" s="20"/>
      <c r="D43" s="21">
        <f t="shared" si="0"/>
        <v>59598</v>
      </c>
      <c r="E43" s="39"/>
    </row>
    <row r="44" spans="1:5" x14ac:dyDescent="0.2">
      <c r="A44" s="78" t="s">
        <v>176</v>
      </c>
      <c r="B44" s="32">
        <f>'2.2 Driver Tests by Category'!H44</f>
        <v>5099</v>
      </c>
      <c r="C44" s="22"/>
      <c r="D44" s="23">
        <f t="shared" si="0"/>
        <v>59726</v>
      </c>
      <c r="E44" s="39"/>
    </row>
    <row r="45" spans="1:5" x14ac:dyDescent="0.2">
      <c r="A45" s="77" t="s">
        <v>177</v>
      </c>
      <c r="B45" s="31">
        <f>'2.2 Driver Tests by Category'!H45</f>
        <v>4866</v>
      </c>
      <c r="C45" s="20"/>
      <c r="D45" s="21">
        <f t="shared" si="0"/>
        <v>59111</v>
      </c>
      <c r="E45" s="39"/>
    </row>
    <row r="46" spans="1:5" x14ac:dyDescent="0.2">
      <c r="A46" s="78" t="s">
        <v>178</v>
      </c>
      <c r="B46" s="32">
        <f>'2.2 Driver Tests by Category'!H46</f>
        <v>5004</v>
      </c>
      <c r="C46" s="22"/>
      <c r="D46" s="23">
        <f t="shared" si="0"/>
        <v>58974</v>
      </c>
      <c r="E46" s="39"/>
    </row>
    <row r="47" spans="1:5" x14ac:dyDescent="0.2">
      <c r="A47" s="77" t="s">
        <v>179</v>
      </c>
      <c r="B47" s="31">
        <f>'2.2 Driver Tests by Category'!H47</f>
        <v>5285</v>
      </c>
      <c r="C47" s="20"/>
      <c r="D47" s="21">
        <f t="shared" si="0"/>
        <v>58857</v>
      </c>
      <c r="E47" s="39"/>
    </row>
    <row r="48" spans="1:5" x14ac:dyDescent="0.2">
      <c r="A48" s="78" t="s">
        <v>180</v>
      </c>
      <c r="B48" s="32">
        <f>'2.2 Driver Tests by Category'!H48</f>
        <v>3954</v>
      </c>
      <c r="C48" s="22"/>
      <c r="D48" s="23">
        <f t="shared" si="0"/>
        <v>58255</v>
      </c>
      <c r="E48" s="39"/>
    </row>
    <row r="49" spans="1:5" x14ac:dyDescent="0.2">
      <c r="A49" s="77" t="s">
        <v>181</v>
      </c>
      <c r="B49" s="31">
        <f>'2.2 Driver Tests by Category'!H49</f>
        <v>4960</v>
      </c>
      <c r="C49" s="20"/>
      <c r="D49" s="21">
        <f t="shared" si="0"/>
        <v>58596</v>
      </c>
      <c r="E49" s="39"/>
    </row>
    <row r="50" spans="1:5" x14ac:dyDescent="0.2">
      <c r="A50" s="78" t="s">
        <v>182</v>
      </c>
      <c r="B50" s="32">
        <f>'2.2 Driver Tests by Category'!H50</f>
        <v>4268</v>
      </c>
      <c r="C50" s="22"/>
      <c r="D50" s="23">
        <f t="shared" si="0"/>
        <v>58473</v>
      </c>
      <c r="E50" s="39"/>
    </row>
    <row r="51" spans="1:5" x14ac:dyDescent="0.2">
      <c r="A51" s="79" t="s">
        <v>183</v>
      </c>
      <c r="B51" s="33">
        <f>'2.2 Driver Tests by Category'!H51</f>
        <v>4655</v>
      </c>
      <c r="C51" s="24"/>
      <c r="D51" s="25">
        <f t="shared" si="0"/>
        <v>57628</v>
      </c>
      <c r="E51" s="39"/>
    </row>
    <row r="52" spans="1:5" ht="14.25" customHeight="1" x14ac:dyDescent="0.2">
      <c r="A52" s="76" t="s">
        <v>184</v>
      </c>
      <c r="B52" s="30">
        <f>'2.2 Driver Tests by Category'!H52</f>
        <v>4372</v>
      </c>
      <c r="C52" s="18"/>
      <c r="D52" s="19">
        <f t="shared" si="0"/>
        <v>57426</v>
      </c>
      <c r="E52" s="39"/>
    </row>
    <row r="53" spans="1:5" x14ac:dyDescent="0.2">
      <c r="A53" s="77" t="s">
        <v>185</v>
      </c>
      <c r="B53" s="31">
        <f>'2.2 Driver Tests by Category'!H53</f>
        <v>5186</v>
      </c>
      <c r="C53" s="20"/>
      <c r="D53" s="21">
        <f t="shared" si="0"/>
        <v>57377</v>
      </c>
      <c r="E53" s="39"/>
    </row>
    <row r="54" spans="1:5" x14ac:dyDescent="0.2">
      <c r="A54" s="78" t="s">
        <v>186</v>
      </c>
      <c r="B54" s="32">
        <f>'2.2 Driver Tests by Category'!H54</f>
        <v>5214</v>
      </c>
      <c r="C54" s="22"/>
      <c r="D54" s="23">
        <f t="shared" si="0"/>
        <v>57317</v>
      </c>
      <c r="E54" s="39"/>
    </row>
    <row r="55" spans="1:5" x14ac:dyDescent="0.2">
      <c r="A55" s="77" t="s">
        <v>187</v>
      </c>
      <c r="B55" s="31">
        <f>'2.2 Driver Tests by Category'!H55</f>
        <v>4460</v>
      </c>
      <c r="C55" s="20"/>
      <c r="D55" s="21">
        <f t="shared" si="0"/>
        <v>57323</v>
      </c>
      <c r="E55" s="39"/>
    </row>
    <row r="56" spans="1:5" x14ac:dyDescent="0.2">
      <c r="A56" s="78" t="s">
        <v>188</v>
      </c>
      <c r="B56" s="32">
        <f>'2.2 Driver Tests by Category'!H56</f>
        <v>5057</v>
      </c>
      <c r="C56" s="22"/>
      <c r="D56" s="23">
        <f t="shared" si="0"/>
        <v>57281</v>
      </c>
      <c r="E56" s="39"/>
    </row>
    <row r="57" spans="1:5" x14ac:dyDescent="0.2">
      <c r="A57" s="77" t="s">
        <v>189</v>
      </c>
      <c r="B57" s="31">
        <f>'2.2 Driver Tests by Category'!H57</f>
        <v>4848</v>
      </c>
      <c r="C57" s="20"/>
      <c r="D57" s="21">
        <f t="shared" si="0"/>
        <v>57263</v>
      </c>
      <c r="E57" s="39"/>
    </row>
    <row r="58" spans="1:5" x14ac:dyDescent="0.2">
      <c r="A58" s="78" t="s">
        <v>190</v>
      </c>
      <c r="B58" s="32">
        <f>'2.2 Driver Tests by Category'!H58</f>
        <v>5320</v>
      </c>
      <c r="C58" s="22"/>
      <c r="D58" s="23">
        <f t="shared" si="0"/>
        <v>57579</v>
      </c>
      <c r="E58" s="39"/>
    </row>
    <row r="59" spans="1:5" x14ac:dyDescent="0.2">
      <c r="A59" s="77" t="s">
        <v>191</v>
      </c>
      <c r="B59" s="31">
        <f>'2.2 Driver Tests by Category'!H59</f>
        <v>5184</v>
      </c>
      <c r="C59" s="20"/>
      <c r="D59" s="21">
        <f t="shared" si="0"/>
        <v>57478</v>
      </c>
      <c r="E59" s="39"/>
    </row>
    <row r="60" spans="1:5" x14ac:dyDescent="0.2">
      <c r="A60" s="78" t="s">
        <v>192</v>
      </c>
      <c r="B60" s="32">
        <f>'2.2 Driver Tests by Category'!H60</f>
        <v>4219</v>
      </c>
      <c r="C60" s="22"/>
      <c r="D60" s="23">
        <f t="shared" si="0"/>
        <v>57743</v>
      </c>
      <c r="E60" s="39"/>
    </row>
    <row r="61" spans="1:5" x14ac:dyDescent="0.2">
      <c r="A61" s="77" t="s">
        <v>193</v>
      </c>
      <c r="B61" s="31">
        <f>'2.2 Driver Tests by Category'!H61</f>
        <v>4836</v>
      </c>
      <c r="C61" s="20"/>
      <c r="D61" s="21">
        <f t="shared" si="0"/>
        <v>57619</v>
      </c>
      <c r="E61" s="39"/>
    </row>
    <row r="62" spans="1:5" x14ac:dyDescent="0.2">
      <c r="A62" s="78" t="s">
        <v>194</v>
      </c>
      <c r="B62" s="32">
        <f>'2.2 Driver Tests by Category'!H62</f>
        <v>4558</v>
      </c>
      <c r="C62" s="22"/>
      <c r="D62" s="23">
        <f t="shared" si="0"/>
        <v>57909</v>
      </c>
      <c r="E62" s="39"/>
    </row>
    <row r="63" spans="1:5" x14ac:dyDescent="0.2">
      <c r="A63" s="79" t="s">
        <v>195</v>
      </c>
      <c r="B63" s="33">
        <f>'2.2 Driver Tests by Category'!H63</f>
        <v>4692</v>
      </c>
      <c r="C63" s="24"/>
      <c r="D63" s="25">
        <f t="shared" si="0"/>
        <v>57946</v>
      </c>
      <c r="E63" s="39"/>
    </row>
    <row r="64" spans="1:5" ht="14.25" customHeight="1" x14ac:dyDescent="0.2">
      <c r="A64" s="76" t="s">
        <v>196</v>
      </c>
      <c r="B64" s="30">
        <f>'2.2 Driver Tests by Category'!H64</f>
        <v>4744</v>
      </c>
      <c r="C64" s="18">
        <f>AVERAGE(B4,B16,B28,B40,B52)</f>
        <v>4637.3999999999996</v>
      </c>
      <c r="D64" s="19">
        <f t="shared" si="0"/>
        <v>58318</v>
      </c>
      <c r="E64" s="39"/>
    </row>
    <row r="65" spans="1:5" x14ac:dyDescent="0.2">
      <c r="A65" s="77" t="s">
        <v>197</v>
      </c>
      <c r="B65" s="31">
        <f>'2.2 Driver Tests by Category'!H65</f>
        <v>4843</v>
      </c>
      <c r="C65" s="20">
        <f t="shared" ref="C65:C87" si="1">AVERAGE(B5,B17,B29,B41,B53)</f>
        <v>4880.8</v>
      </c>
      <c r="D65" s="21">
        <f t="shared" si="0"/>
        <v>57975</v>
      </c>
      <c r="E65" s="39"/>
    </row>
    <row r="66" spans="1:5" x14ac:dyDescent="0.2">
      <c r="A66" s="78" t="s">
        <v>198</v>
      </c>
      <c r="B66" s="32">
        <f>'2.2 Driver Tests by Category'!H66</f>
        <v>4907</v>
      </c>
      <c r="C66" s="22">
        <f t="shared" si="1"/>
        <v>5176.3999999999996</v>
      </c>
      <c r="D66" s="23">
        <f t="shared" si="0"/>
        <v>57668</v>
      </c>
      <c r="E66" s="39"/>
    </row>
    <row r="67" spans="1:5" x14ac:dyDescent="0.2">
      <c r="A67" s="77" t="s">
        <v>199</v>
      </c>
      <c r="B67" s="31">
        <f>'2.2 Driver Tests by Category'!H67</f>
        <v>4531</v>
      </c>
      <c r="C67" s="20">
        <f t="shared" si="1"/>
        <v>4413</v>
      </c>
      <c r="D67" s="21">
        <f t="shared" si="0"/>
        <v>57739</v>
      </c>
      <c r="E67" s="39"/>
    </row>
    <row r="68" spans="1:5" x14ac:dyDescent="0.2">
      <c r="A68" s="78" t="s">
        <v>200</v>
      </c>
      <c r="B68" s="32">
        <f>'2.2 Driver Tests by Category'!H68</f>
        <v>4549</v>
      </c>
      <c r="C68" s="22">
        <f t="shared" si="1"/>
        <v>4683</v>
      </c>
      <c r="D68" s="23">
        <f t="shared" si="0"/>
        <v>57231</v>
      </c>
      <c r="E68" s="39"/>
    </row>
    <row r="69" spans="1:5" x14ac:dyDescent="0.2">
      <c r="A69" s="77" t="s">
        <v>201</v>
      </c>
      <c r="B69" s="31">
        <f>'2.2 Driver Tests by Category'!H69</f>
        <v>4821</v>
      </c>
      <c r="C69" s="20">
        <f t="shared" si="1"/>
        <v>5046.6000000000004</v>
      </c>
      <c r="D69" s="21">
        <f t="shared" si="0"/>
        <v>57204</v>
      </c>
      <c r="E69" s="39"/>
    </row>
    <row r="70" spans="1:5" x14ac:dyDescent="0.2">
      <c r="A70" s="78" t="s">
        <v>202</v>
      </c>
      <c r="B70" s="32">
        <f>'2.2 Driver Tests by Category'!H70</f>
        <v>5445</v>
      </c>
      <c r="C70" s="22">
        <f t="shared" si="1"/>
        <v>5169.2</v>
      </c>
      <c r="D70" s="23">
        <f t="shared" si="0"/>
        <v>57329</v>
      </c>
      <c r="E70" s="39"/>
    </row>
    <row r="71" spans="1:5" x14ac:dyDescent="0.2">
      <c r="A71" s="77" t="s">
        <v>203</v>
      </c>
      <c r="B71" s="31">
        <f>'2.2 Driver Tests by Category'!H71</f>
        <v>5361</v>
      </c>
      <c r="C71" s="20">
        <f t="shared" si="1"/>
        <v>5173.6000000000004</v>
      </c>
      <c r="D71" s="21">
        <f t="shared" si="0"/>
        <v>57506</v>
      </c>
      <c r="E71" s="39"/>
    </row>
    <row r="72" spans="1:5" x14ac:dyDescent="0.2">
      <c r="A72" s="78" t="s">
        <v>204</v>
      </c>
      <c r="B72" s="32">
        <f>'2.2 Driver Tests by Category'!H72</f>
        <v>3912</v>
      </c>
      <c r="C72" s="22">
        <f t="shared" si="1"/>
        <v>4302</v>
      </c>
      <c r="D72" s="23">
        <f t="shared" si="0"/>
        <v>57199</v>
      </c>
      <c r="E72" s="39"/>
    </row>
    <row r="73" spans="1:5" x14ac:dyDescent="0.2">
      <c r="A73" s="77" t="s">
        <v>205</v>
      </c>
      <c r="B73" s="31">
        <f>'2.2 Driver Tests by Category'!H73</f>
        <v>4986</v>
      </c>
      <c r="C73" s="20">
        <f t="shared" si="1"/>
        <v>4577</v>
      </c>
      <c r="D73" s="21">
        <f t="shared" si="0"/>
        <v>57349</v>
      </c>
      <c r="E73" s="39"/>
    </row>
    <row r="74" spans="1:5" x14ac:dyDescent="0.2">
      <c r="A74" s="78" t="s">
        <v>206</v>
      </c>
      <c r="B74" s="32">
        <f>'2.2 Driver Tests by Category'!H74</f>
        <v>4577</v>
      </c>
      <c r="C74" s="22">
        <f t="shared" si="1"/>
        <v>4480.3999999999996</v>
      </c>
      <c r="D74" s="23">
        <f t="shared" si="0"/>
        <v>57368</v>
      </c>
      <c r="E74" s="39"/>
    </row>
    <row r="75" spans="1:5" x14ac:dyDescent="0.2">
      <c r="A75" s="79" t="s">
        <v>207</v>
      </c>
      <c r="B75" s="33">
        <f>'2.2 Driver Tests by Category'!H75</f>
        <v>2767</v>
      </c>
      <c r="C75" s="24">
        <f t="shared" si="1"/>
        <v>4845.2</v>
      </c>
      <c r="D75" s="25">
        <f t="shared" si="0"/>
        <v>55443</v>
      </c>
      <c r="E75" s="39"/>
    </row>
    <row r="76" spans="1:5" ht="15" customHeight="1" x14ac:dyDescent="0.2">
      <c r="A76" s="76" t="s">
        <v>208</v>
      </c>
      <c r="B76" s="32">
        <f>'2.2 Driver Tests by Category'!H76</f>
        <v>0</v>
      </c>
      <c r="C76" s="22">
        <f t="shared" si="1"/>
        <v>4753</v>
      </c>
      <c r="D76" s="23">
        <f t="shared" si="0"/>
        <v>50699</v>
      </c>
      <c r="E76" s="39"/>
    </row>
    <row r="77" spans="1:5" x14ac:dyDescent="0.2">
      <c r="A77" s="77" t="s">
        <v>209</v>
      </c>
      <c r="B77" s="31">
        <f>'2.2 Driver Tests by Category'!H77</f>
        <v>0</v>
      </c>
      <c r="C77" s="20">
        <f t="shared" si="1"/>
        <v>4974</v>
      </c>
      <c r="D77" s="21">
        <f t="shared" si="0"/>
        <v>45856</v>
      </c>
      <c r="E77" s="39"/>
    </row>
    <row r="78" spans="1:5" x14ac:dyDescent="0.2">
      <c r="A78" s="78" t="s">
        <v>210</v>
      </c>
      <c r="B78" s="32">
        <f>'2.2 Driver Tests by Category'!H78</f>
        <v>0</v>
      </c>
      <c r="C78" s="22">
        <f t="shared" si="1"/>
        <v>5236.2</v>
      </c>
      <c r="D78" s="23">
        <f t="shared" si="0"/>
        <v>40949</v>
      </c>
      <c r="E78" s="39"/>
    </row>
    <row r="79" spans="1:5" x14ac:dyDescent="0.2">
      <c r="A79" s="77" t="s">
        <v>211</v>
      </c>
      <c r="B79" s="31">
        <f>'2.2 Driver Tests by Category'!H79</f>
        <v>126</v>
      </c>
      <c r="C79" s="20">
        <f t="shared" si="1"/>
        <v>4441</v>
      </c>
      <c r="D79" s="21">
        <f t="shared" si="0"/>
        <v>36544</v>
      </c>
      <c r="E79" s="39"/>
    </row>
    <row r="80" spans="1:5" x14ac:dyDescent="0.2">
      <c r="A80" s="78" t="s">
        <v>212</v>
      </c>
      <c r="B80" s="32">
        <f>'2.2 Driver Tests by Category'!H80</f>
        <v>449</v>
      </c>
      <c r="C80" s="22">
        <f t="shared" si="1"/>
        <v>4771.6000000000004</v>
      </c>
      <c r="D80" s="23">
        <f t="shared" ref="D80:D87" si="2">SUM(B69:B80)</f>
        <v>32444</v>
      </c>
      <c r="E80" s="39"/>
    </row>
    <row r="81" spans="1:7" x14ac:dyDescent="0.2">
      <c r="A81" s="77" t="s">
        <v>213</v>
      </c>
      <c r="B81" s="31">
        <f>'2.2 Driver Tests by Category'!H81</f>
        <v>2821</v>
      </c>
      <c r="C81" s="20">
        <f t="shared" si="1"/>
        <v>5026.2</v>
      </c>
      <c r="D81" s="21">
        <f t="shared" si="2"/>
        <v>30444</v>
      </c>
      <c r="E81" s="54"/>
    </row>
    <row r="82" spans="1:7" x14ac:dyDescent="0.2">
      <c r="A82" s="78" t="s">
        <v>214</v>
      </c>
      <c r="B82" s="32">
        <f>'2.2 Driver Tests by Category'!H82</f>
        <v>2343</v>
      </c>
      <c r="C82" s="22">
        <f t="shared" si="1"/>
        <v>5232</v>
      </c>
      <c r="D82" s="23">
        <f t="shared" si="2"/>
        <v>27342</v>
      </c>
      <c r="E82" s="59"/>
    </row>
    <row r="83" spans="1:7" x14ac:dyDescent="0.2">
      <c r="A83" s="77" t="s">
        <v>215</v>
      </c>
      <c r="B83" s="31">
        <f>'2.2 Driver Tests by Category'!H83</f>
        <v>1269</v>
      </c>
      <c r="C83" s="20">
        <f t="shared" si="1"/>
        <v>5341.8</v>
      </c>
      <c r="D83" s="21">
        <f t="shared" si="2"/>
        <v>23250</v>
      </c>
      <c r="E83" s="54"/>
    </row>
    <row r="84" spans="1:7" x14ac:dyDescent="0.2">
      <c r="A84" s="78" t="s">
        <v>216</v>
      </c>
      <c r="B84" s="32">
        <f>'2.2 Driver Tests by Category'!H84</f>
        <v>1981</v>
      </c>
      <c r="C84" s="22">
        <f t="shared" si="1"/>
        <v>4215.6000000000004</v>
      </c>
      <c r="D84" s="23">
        <f t="shared" si="2"/>
        <v>21319</v>
      </c>
      <c r="E84" s="54"/>
    </row>
    <row r="85" spans="1:7" x14ac:dyDescent="0.2">
      <c r="A85" s="77" t="s">
        <v>217</v>
      </c>
      <c r="B85" s="31">
        <f>'2.2 Driver Tests by Category'!H85</f>
        <v>119</v>
      </c>
      <c r="C85" s="20">
        <f t="shared" si="1"/>
        <v>4775.6000000000004</v>
      </c>
      <c r="D85" s="21">
        <f t="shared" si="2"/>
        <v>16452</v>
      </c>
      <c r="E85" s="90"/>
    </row>
    <row r="86" spans="1:7" x14ac:dyDescent="0.2">
      <c r="A86" s="78" t="s">
        <v>218</v>
      </c>
      <c r="B86" s="32">
        <f>'2.2 Driver Tests by Category'!H86</f>
        <v>182</v>
      </c>
      <c r="C86" s="22">
        <f t="shared" si="1"/>
        <v>4565.2</v>
      </c>
      <c r="D86" s="23">
        <f t="shared" si="2"/>
        <v>12057</v>
      </c>
      <c r="E86" s="54"/>
    </row>
    <row r="87" spans="1:7" x14ac:dyDescent="0.2">
      <c r="A87" s="79" t="s">
        <v>219</v>
      </c>
      <c r="B87" s="33">
        <f>'2.2 Driver Tests by Category'!H87</f>
        <v>212</v>
      </c>
      <c r="C87" s="24">
        <f t="shared" si="1"/>
        <v>4495.6000000000004</v>
      </c>
      <c r="D87" s="25">
        <f t="shared" si="2"/>
        <v>9502</v>
      </c>
      <c r="E87" s="54"/>
    </row>
    <row r="88" spans="1:7" ht="15" customHeight="1" x14ac:dyDescent="0.2">
      <c r="A88" s="76" t="s">
        <v>228</v>
      </c>
      <c r="B88" s="32">
        <f>'2.2 Driver Tests by Category'!H88</f>
        <v>1223</v>
      </c>
      <c r="C88" s="22">
        <f t="shared" ref="C88:C89" si="3">AVERAGE(B28,B40,B52,B64,B76)</f>
        <v>3821</v>
      </c>
      <c r="D88" s="23">
        <f t="shared" ref="D88:D89" si="4">SUM(B77:B88)</f>
        <v>10725</v>
      </c>
      <c r="E88" s="39"/>
    </row>
    <row r="89" spans="1:7" x14ac:dyDescent="0.2">
      <c r="A89" s="77" t="s">
        <v>229</v>
      </c>
      <c r="B89" s="31">
        <f>'2.2 Driver Tests by Category'!H89</f>
        <v>5476</v>
      </c>
      <c r="C89" s="20">
        <f t="shared" si="3"/>
        <v>4068</v>
      </c>
      <c r="D89" s="21">
        <f t="shared" si="4"/>
        <v>16201</v>
      </c>
      <c r="E89" s="39"/>
    </row>
    <row r="90" spans="1:7" x14ac:dyDescent="0.2">
      <c r="A90" s="78" t="s">
        <v>230</v>
      </c>
      <c r="B90" s="32">
        <f>'2.2 Driver Tests by Category'!H90</f>
        <v>6619</v>
      </c>
      <c r="C90" s="22">
        <f t="shared" ref="C90:C91" si="5">AVERAGE(B30,B42,B54,B66,B78)</f>
        <v>4215</v>
      </c>
      <c r="D90" s="23">
        <f t="shared" ref="D90:D91" si="6">SUM(B79:B90)</f>
        <v>22820</v>
      </c>
      <c r="E90" s="39"/>
    </row>
    <row r="91" spans="1:7" x14ac:dyDescent="0.2">
      <c r="A91" s="77" t="s">
        <v>231</v>
      </c>
      <c r="B91" s="31">
        <f>'2.2 Driver Tests by Category'!H91</f>
        <v>5523</v>
      </c>
      <c r="C91" s="20">
        <f t="shared" si="5"/>
        <v>3609.8</v>
      </c>
      <c r="D91" s="21">
        <f t="shared" si="6"/>
        <v>28217</v>
      </c>
      <c r="E91" s="39"/>
    </row>
    <row r="92" spans="1:7" x14ac:dyDescent="0.2">
      <c r="A92" s="78" t="s">
        <v>232</v>
      </c>
      <c r="B92" s="32">
        <f>'2.2 Driver Tests by Category'!H92</f>
        <v>5628</v>
      </c>
      <c r="C92" s="22">
        <f t="shared" ref="C92:C93" si="7">AVERAGE(B32,B44,B56,B68,B80)</f>
        <v>4025</v>
      </c>
      <c r="D92" s="23">
        <f t="shared" ref="D92:D93" si="8">SUM(B81:B92)</f>
        <v>33396</v>
      </c>
      <c r="E92" s="39"/>
    </row>
    <row r="93" spans="1:7" x14ac:dyDescent="0.2">
      <c r="A93" s="77" t="s">
        <v>233</v>
      </c>
      <c r="B93" s="31">
        <f>'2.2 Driver Tests by Category'!H93</f>
        <v>6441</v>
      </c>
      <c r="C93" s="20">
        <f t="shared" si="7"/>
        <v>4567.3999999999996</v>
      </c>
      <c r="D93" s="21">
        <f t="shared" si="8"/>
        <v>37016</v>
      </c>
      <c r="E93" s="54"/>
    </row>
    <row r="94" spans="1:7" x14ac:dyDescent="0.2">
      <c r="A94" s="78" t="s">
        <v>234</v>
      </c>
      <c r="B94" s="32">
        <f>'2.2 Driver Tests by Category'!H94</f>
        <v>5772</v>
      </c>
      <c r="C94" s="22">
        <f t="shared" ref="C94:C95" si="9">AVERAGE(B34,B46,B58,B70,B82)</f>
        <v>4650.6000000000004</v>
      </c>
      <c r="D94" s="23">
        <f t="shared" ref="D94:D95" si="10">SUM(B83:B94)</f>
        <v>40445</v>
      </c>
      <c r="E94" s="59"/>
    </row>
    <row r="95" spans="1:7" x14ac:dyDescent="0.2">
      <c r="A95" s="77" t="s">
        <v>235</v>
      </c>
      <c r="B95" s="31">
        <f>'2.2 Driver Tests by Category'!H95</f>
        <v>6592</v>
      </c>
      <c r="C95" s="20">
        <f t="shared" si="9"/>
        <v>4500.2</v>
      </c>
      <c r="D95" s="21">
        <f t="shared" si="10"/>
        <v>45768</v>
      </c>
      <c r="E95" s="54"/>
      <c r="F95" s="39"/>
      <c r="G95" s="98"/>
    </row>
    <row r="96" spans="1:7" x14ac:dyDescent="0.2">
      <c r="A96" s="78" t="s">
        <v>236</v>
      </c>
      <c r="B96" s="32"/>
      <c r="C96" s="22"/>
      <c r="D96" s="23"/>
      <c r="E96" s="54"/>
    </row>
    <row r="97" spans="1:5" x14ac:dyDescent="0.2">
      <c r="A97" s="77" t="s">
        <v>237</v>
      </c>
      <c r="B97" s="31"/>
      <c r="C97" s="20"/>
      <c r="D97" s="21"/>
      <c r="E97" s="90"/>
    </row>
    <row r="98" spans="1:5" x14ac:dyDescent="0.2">
      <c r="A98" s="78" t="s">
        <v>238</v>
      </c>
      <c r="B98" s="32"/>
      <c r="C98" s="22"/>
      <c r="D98" s="23"/>
      <c r="E98" s="54"/>
    </row>
    <row r="99" spans="1:5" x14ac:dyDescent="0.2">
      <c r="A99" s="79" t="s">
        <v>239</v>
      </c>
      <c r="B99" s="33"/>
      <c r="C99" s="24"/>
      <c r="D99" s="25"/>
      <c r="E99" s="54"/>
    </row>
  </sheetData>
  <pageMargins left="0.25" right="0.25" top="0.75" bottom="0.75" header="0.3" footer="0.3"/>
  <pageSetup paperSize="9" fitToHeight="0" orientation="portrait" horizontalDpi="90" verticalDpi="90" r:id="rId1"/>
  <ignoredErrors>
    <ignoredError sqref="D15:D78 D79:D8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N99"/>
  <sheetViews>
    <sheetView workbookViewId="0">
      <pane xSplit="1" ySplit="3" topLeftCell="B83" activePane="bottomRight" state="frozen"/>
      <selection activeCell="A84" sqref="A84"/>
      <selection pane="topRight" activeCell="A84" sqref="A84"/>
      <selection pane="bottomLeft" activeCell="A84" sqref="A84"/>
      <selection pane="bottomRight" activeCell="B83" sqref="B83"/>
    </sheetView>
  </sheetViews>
  <sheetFormatPr defaultColWidth="9.140625" defaultRowHeight="14.25" x14ac:dyDescent="0.2"/>
  <cols>
    <col min="1" max="1" width="22.7109375" style="13" customWidth="1"/>
    <col min="2" max="16384" width="9.140625" style="13"/>
  </cols>
  <sheetData>
    <row r="1" spans="1:8" s="10" customFormat="1" ht="18" x14ac:dyDescent="0.25">
      <c r="A1" s="10" t="s">
        <v>83</v>
      </c>
    </row>
    <row r="2" spans="1:8" s="12" customFormat="1" ht="10.5" x14ac:dyDescent="0.25">
      <c r="A2" s="11" t="s">
        <v>248</v>
      </c>
    </row>
    <row r="3" spans="1:8" ht="28.5" x14ac:dyDescent="0.2">
      <c r="A3" s="14"/>
      <c r="B3" s="15" t="s">
        <v>0</v>
      </c>
      <c r="C3" s="16" t="s">
        <v>1</v>
      </c>
      <c r="D3" s="16" t="s">
        <v>2</v>
      </c>
      <c r="E3" s="16" t="s">
        <v>3</v>
      </c>
      <c r="F3" s="16" t="s">
        <v>4</v>
      </c>
      <c r="G3" s="16" t="s">
        <v>5</v>
      </c>
      <c r="H3" s="17" t="s">
        <v>6</v>
      </c>
    </row>
    <row r="4" spans="1:8" ht="15" customHeight="1" x14ac:dyDescent="0.2">
      <c r="A4" s="76" t="s">
        <v>136</v>
      </c>
      <c r="B4" s="18">
        <v>3537</v>
      </c>
      <c r="C4" s="18">
        <v>194</v>
      </c>
      <c r="D4" s="18">
        <v>165</v>
      </c>
      <c r="E4" s="18">
        <v>32</v>
      </c>
      <c r="F4" s="18"/>
      <c r="G4" s="18">
        <v>238</v>
      </c>
      <c r="H4" s="19">
        <f t="shared" ref="H4:H67" si="0">SUM(B4:G4)</f>
        <v>4166</v>
      </c>
    </row>
    <row r="5" spans="1:8" x14ac:dyDescent="0.2">
      <c r="A5" s="77" t="s">
        <v>137</v>
      </c>
      <c r="B5" s="20">
        <v>3675</v>
      </c>
      <c r="C5" s="20">
        <v>243</v>
      </c>
      <c r="D5" s="20">
        <v>183</v>
      </c>
      <c r="E5" s="20">
        <v>30</v>
      </c>
      <c r="F5" s="20"/>
      <c r="G5" s="20">
        <v>246</v>
      </c>
      <c r="H5" s="21">
        <f t="shared" si="0"/>
        <v>4377</v>
      </c>
    </row>
    <row r="6" spans="1:8" x14ac:dyDescent="0.2">
      <c r="A6" s="78" t="s">
        <v>138</v>
      </c>
      <c r="B6" s="22">
        <v>3904</v>
      </c>
      <c r="C6" s="22">
        <v>251</v>
      </c>
      <c r="D6" s="22">
        <v>179</v>
      </c>
      <c r="E6" s="22">
        <v>39</v>
      </c>
      <c r="F6" s="22"/>
      <c r="G6" s="22">
        <v>235</v>
      </c>
      <c r="H6" s="23">
        <f t="shared" si="0"/>
        <v>4608</v>
      </c>
    </row>
    <row r="7" spans="1:8" x14ac:dyDescent="0.2">
      <c r="A7" s="77" t="s">
        <v>139</v>
      </c>
      <c r="B7" s="20">
        <v>3768</v>
      </c>
      <c r="C7" s="20">
        <v>211</v>
      </c>
      <c r="D7" s="20">
        <v>176</v>
      </c>
      <c r="E7" s="20">
        <v>18</v>
      </c>
      <c r="F7" s="20"/>
      <c r="G7" s="20">
        <v>218</v>
      </c>
      <c r="H7" s="21">
        <f t="shared" si="0"/>
        <v>4391</v>
      </c>
    </row>
    <row r="8" spans="1:8" x14ac:dyDescent="0.2">
      <c r="A8" s="78" t="s">
        <v>140</v>
      </c>
      <c r="B8" s="22">
        <v>3416</v>
      </c>
      <c r="C8" s="22">
        <v>257</v>
      </c>
      <c r="D8" s="22">
        <v>172</v>
      </c>
      <c r="E8" s="22">
        <v>24</v>
      </c>
      <c r="F8" s="22"/>
      <c r="G8" s="22">
        <v>237</v>
      </c>
      <c r="H8" s="23">
        <f t="shared" si="0"/>
        <v>4106</v>
      </c>
    </row>
    <row r="9" spans="1:8" x14ac:dyDescent="0.2">
      <c r="A9" s="77" t="s">
        <v>141</v>
      </c>
      <c r="B9" s="20">
        <v>4083</v>
      </c>
      <c r="C9" s="20">
        <v>278</v>
      </c>
      <c r="D9" s="20">
        <v>180</v>
      </c>
      <c r="E9" s="20">
        <v>30</v>
      </c>
      <c r="F9" s="20"/>
      <c r="G9" s="20">
        <v>352</v>
      </c>
      <c r="H9" s="21">
        <f t="shared" si="0"/>
        <v>4923</v>
      </c>
    </row>
    <row r="10" spans="1:8" x14ac:dyDescent="0.2">
      <c r="A10" s="78" t="s">
        <v>142</v>
      </c>
      <c r="B10" s="22">
        <v>4251</v>
      </c>
      <c r="C10" s="22">
        <v>278</v>
      </c>
      <c r="D10" s="22">
        <v>203</v>
      </c>
      <c r="E10" s="22">
        <v>31</v>
      </c>
      <c r="F10" s="22"/>
      <c r="G10" s="22">
        <v>368</v>
      </c>
      <c r="H10" s="23">
        <f t="shared" si="0"/>
        <v>5131</v>
      </c>
    </row>
    <row r="11" spans="1:8" x14ac:dyDescent="0.2">
      <c r="A11" s="77" t="s">
        <v>143</v>
      </c>
      <c r="B11" s="20">
        <v>3789</v>
      </c>
      <c r="C11" s="20">
        <v>208</v>
      </c>
      <c r="D11" s="20">
        <v>208</v>
      </c>
      <c r="E11" s="20">
        <v>34</v>
      </c>
      <c r="F11" s="20"/>
      <c r="G11" s="20">
        <v>281</v>
      </c>
      <c r="H11" s="21">
        <f t="shared" si="0"/>
        <v>4520</v>
      </c>
    </row>
    <row r="12" spans="1:8" x14ac:dyDescent="0.2">
      <c r="A12" s="78" t="s">
        <v>144</v>
      </c>
      <c r="B12" s="22">
        <v>3828</v>
      </c>
      <c r="C12" s="22">
        <v>128</v>
      </c>
      <c r="D12" s="22">
        <v>178</v>
      </c>
      <c r="E12" s="22">
        <v>20</v>
      </c>
      <c r="F12" s="22"/>
      <c r="G12" s="22">
        <v>190</v>
      </c>
      <c r="H12" s="23">
        <f t="shared" si="0"/>
        <v>4344</v>
      </c>
    </row>
    <row r="13" spans="1:8" x14ac:dyDescent="0.2">
      <c r="A13" s="77" t="s">
        <v>145</v>
      </c>
      <c r="B13" s="20">
        <v>3449</v>
      </c>
      <c r="C13" s="20">
        <v>85</v>
      </c>
      <c r="D13" s="20">
        <v>186</v>
      </c>
      <c r="E13" s="20">
        <v>26</v>
      </c>
      <c r="F13" s="20">
        <v>1</v>
      </c>
      <c r="G13" s="20">
        <v>246</v>
      </c>
      <c r="H13" s="21">
        <f t="shared" si="0"/>
        <v>3993</v>
      </c>
    </row>
    <row r="14" spans="1:8" x14ac:dyDescent="0.2">
      <c r="A14" s="78" t="s">
        <v>146</v>
      </c>
      <c r="B14" s="22">
        <v>3526</v>
      </c>
      <c r="C14" s="22">
        <v>100</v>
      </c>
      <c r="D14" s="22">
        <v>211</v>
      </c>
      <c r="E14" s="22">
        <v>34</v>
      </c>
      <c r="F14" s="22">
        <v>1</v>
      </c>
      <c r="G14" s="22">
        <v>281</v>
      </c>
      <c r="H14" s="23">
        <f t="shared" si="0"/>
        <v>4153</v>
      </c>
    </row>
    <row r="15" spans="1:8" x14ac:dyDescent="0.2">
      <c r="A15" s="79" t="s">
        <v>147</v>
      </c>
      <c r="B15" s="24">
        <v>3821</v>
      </c>
      <c r="C15" s="24">
        <v>169</v>
      </c>
      <c r="D15" s="24">
        <v>235</v>
      </c>
      <c r="E15" s="24">
        <v>24</v>
      </c>
      <c r="F15" s="24">
        <v>3</v>
      </c>
      <c r="G15" s="24">
        <v>263</v>
      </c>
      <c r="H15" s="25">
        <f t="shared" si="0"/>
        <v>4515</v>
      </c>
    </row>
    <row r="16" spans="1:8" ht="15" customHeight="1" x14ac:dyDescent="0.2">
      <c r="A16" s="76" t="s">
        <v>151</v>
      </c>
      <c r="B16" s="18">
        <v>3934</v>
      </c>
      <c r="C16" s="18">
        <v>219</v>
      </c>
      <c r="D16" s="18">
        <v>210</v>
      </c>
      <c r="E16" s="18">
        <v>30</v>
      </c>
      <c r="F16" s="18">
        <v>6</v>
      </c>
      <c r="G16" s="18">
        <v>261</v>
      </c>
      <c r="H16" s="19">
        <f t="shared" si="0"/>
        <v>4660</v>
      </c>
    </row>
    <row r="17" spans="1:8" x14ac:dyDescent="0.2">
      <c r="A17" s="77" t="s">
        <v>152</v>
      </c>
      <c r="B17" s="20">
        <v>3821</v>
      </c>
      <c r="C17" s="20">
        <v>228</v>
      </c>
      <c r="D17" s="20">
        <v>208</v>
      </c>
      <c r="E17" s="20">
        <v>27</v>
      </c>
      <c r="F17" s="20">
        <v>7</v>
      </c>
      <c r="G17" s="20">
        <v>239</v>
      </c>
      <c r="H17" s="21">
        <f t="shared" si="0"/>
        <v>4530</v>
      </c>
    </row>
    <row r="18" spans="1:8" x14ac:dyDescent="0.2">
      <c r="A18" s="78" t="s">
        <v>153</v>
      </c>
      <c r="B18" s="22">
        <v>4310</v>
      </c>
      <c r="C18" s="22">
        <v>271</v>
      </c>
      <c r="D18" s="22">
        <v>193</v>
      </c>
      <c r="E18" s="22">
        <v>29</v>
      </c>
      <c r="F18" s="22">
        <v>10</v>
      </c>
      <c r="G18" s="22">
        <v>293</v>
      </c>
      <c r="H18" s="23">
        <f t="shared" si="0"/>
        <v>5106</v>
      </c>
    </row>
    <row r="19" spans="1:8" x14ac:dyDescent="0.2">
      <c r="A19" s="77" t="s">
        <v>154</v>
      </c>
      <c r="B19" s="20">
        <v>3465</v>
      </c>
      <c r="C19" s="20">
        <v>326</v>
      </c>
      <c r="D19" s="20">
        <v>178</v>
      </c>
      <c r="E19" s="20">
        <v>27</v>
      </c>
      <c r="F19" s="20">
        <v>9</v>
      </c>
      <c r="G19" s="20">
        <v>277</v>
      </c>
      <c r="H19" s="21">
        <f t="shared" si="0"/>
        <v>4282</v>
      </c>
    </row>
    <row r="20" spans="1:8" x14ac:dyDescent="0.2">
      <c r="A20" s="78" t="s">
        <v>155</v>
      </c>
      <c r="B20" s="22">
        <v>3497</v>
      </c>
      <c r="C20" s="22">
        <v>235</v>
      </c>
      <c r="D20" s="22">
        <v>195</v>
      </c>
      <c r="E20" s="22">
        <v>17</v>
      </c>
      <c r="F20" s="22">
        <v>6</v>
      </c>
      <c r="G20" s="22">
        <v>232</v>
      </c>
      <c r="H20" s="23">
        <f t="shared" si="0"/>
        <v>4182</v>
      </c>
    </row>
    <row r="21" spans="1:8" x14ac:dyDescent="0.2">
      <c r="A21" s="77" t="s">
        <v>156</v>
      </c>
      <c r="B21" s="20">
        <v>4302</v>
      </c>
      <c r="C21" s="20">
        <v>273</v>
      </c>
      <c r="D21" s="20">
        <v>232</v>
      </c>
      <c r="E21" s="20">
        <v>20</v>
      </c>
      <c r="F21" s="20">
        <v>15</v>
      </c>
      <c r="G21" s="20">
        <v>273</v>
      </c>
      <c r="H21" s="21">
        <f t="shared" si="0"/>
        <v>5115</v>
      </c>
    </row>
    <row r="22" spans="1:8" x14ac:dyDescent="0.2">
      <c r="A22" s="78" t="s">
        <v>157</v>
      </c>
      <c r="B22" s="22">
        <v>4375</v>
      </c>
      <c r="C22" s="22">
        <v>307</v>
      </c>
      <c r="D22" s="22">
        <v>245</v>
      </c>
      <c r="E22" s="22">
        <v>20</v>
      </c>
      <c r="F22" s="22">
        <v>19</v>
      </c>
      <c r="G22" s="22">
        <v>284</v>
      </c>
      <c r="H22" s="23">
        <f t="shared" si="0"/>
        <v>5250</v>
      </c>
    </row>
    <row r="23" spans="1:8" x14ac:dyDescent="0.2">
      <c r="A23" s="77" t="s">
        <v>158</v>
      </c>
      <c r="B23" s="20">
        <v>4658</v>
      </c>
      <c r="C23" s="20">
        <v>257</v>
      </c>
      <c r="D23" s="20">
        <v>233</v>
      </c>
      <c r="E23" s="20">
        <v>29</v>
      </c>
      <c r="F23" s="20">
        <v>28</v>
      </c>
      <c r="G23" s="20">
        <v>272</v>
      </c>
      <c r="H23" s="21">
        <f t="shared" si="0"/>
        <v>5477</v>
      </c>
    </row>
    <row r="24" spans="1:8" x14ac:dyDescent="0.2">
      <c r="A24" s="78" t="s">
        <v>159</v>
      </c>
      <c r="B24" s="22">
        <v>3813</v>
      </c>
      <c r="C24" s="22">
        <v>152</v>
      </c>
      <c r="D24" s="22">
        <v>209</v>
      </c>
      <c r="E24" s="22">
        <v>21</v>
      </c>
      <c r="F24" s="22">
        <v>15</v>
      </c>
      <c r="G24" s="22">
        <v>227</v>
      </c>
      <c r="H24" s="23">
        <f t="shared" si="0"/>
        <v>4437</v>
      </c>
    </row>
    <row r="25" spans="1:8" x14ac:dyDescent="0.2">
      <c r="A25" s="77" t="s">
        <v>148</v>
      </c>
      <c r="B25" s="20">
        <v>3831</v>
      </c>
      <c r="C25" s="20">
        <v>130</v>
      </c>
      <c r="D25" s="20">
        <v>214</v>
      </c>
      <c r="E25" s="20">
        <v>16</v>
      </c>
      <c r="F25" s="20">
        <v>20</v>
      </c>
      <c r="G25" s="20">
        <v>266</v>
      </c>
      <c r="H25" s="21">
        <f t="shared" si="0"/>
        <v>4477</v>
      </c>
    </row>
    <row r="26" spans="1:8" x14ac:dyDescent="0.2">
      <c r="A26" s="78" t="s">
        <v>149</v>
      </c>
      <c r="B26" s="22">
        <v>4255</v>
      </c>
      <c r="C26" s="22">
        <v>136</v>
      </c>
      <c r="D26" s="22">
        <v>277</v>
      </c>
      <c r="E26" s="22">
        <v>32</v>
      </c>
      <c r="F26" s="22">
        <v>21</v>
      </c>
      <c r="G26" s="22">
        <v>311</v>
      </c>
      <c r="H26" s="23">
        <f t="shared" si="0"/>
        <v>5032</v>
      </c>
    </row>
    <row r="27" spans="1:8" x14ac:dyDescent="0.2">
      <c r="A27" s="79" t="s">
        <v>150</v>
      </c>
      <c r="B27" s="24">
        <v>4037</v>
      </c>
      <c r="C27" s="24">
        <v>198</v>
      </c>
      <c r="D27" s="24">
        <v>300</v>
      </c>
      <c r="E27" s="24">
        <v>22</v>
      </c>
      <c r="F27" s="24">
        <v>21</v>
      </c>
      <c r="G27" s="24">
        <v>286</v>
      </c>
      <c r="H27" s="25">
        <f t="shared" si="0"/>
        <v>4864</v>
      </c>
    </row>
    <row r="28" spans="1:8" ht="15" customHeight="1" x14ac:dyDescent="0.2">
      <c r="A28" s="76" t="s">
        <v>160</v>
      </c>
      <c r="B28" s="18">
        <v>4548</v>
      </c>
      <c r="C28" s="18">
        <v>225</v>
      </c>
      <c r="D28" s="18">
        <v>310</v>
      </c>
      <c r="E28" s="18">
        <v>30</v>
      </c>
      <c r="F28" s="18">
        <v>15</v>
      </c>
      <c r="G28" s="18">
        <v>287</v>
      </c>
      <c r="H28" s="19">
        <f t="shared" si="0"/>
        <v>5415</v>
      </c>
    </row>
    <row r="29" spans="1:8" x14ac:dyDescent="0.2">
      <c r="A29" s="77" t="s">
        <v>161</v>
      </c>
      <c r="B29" s="20">
        <v>4135</v>
      </c>
      <c r="C29" s="20">
        <v>268</v>
      </c>
      <c r="D29" s="20">
        <v>307</v>
      </c>
      <c r="E29" s="20">
        <v>32</v>
      </c>
      <c r="F29" s="20">
        <v>23</v>
      </c>
      <c r="G29" s="20">
        <v>311</v>
      </c>
      <c r="H29" s="21">
        <f t="shared" si="0"/>
        <v>5076</v>
      </c>
    </row>
    <row r="30" spans="1:8" x14ac:dyDescent="0.2">
      <c r="A30" s="78" t="s">
        <v>162</v>
      </c>
      <c r="B30" s="22">
        <v>4720</v>
      </c>
      <c r="C30" s="22">
        <v>320</v>
      </c>
      <c r="D30" s="22">
        <v>295</v>
      </c>
      <c r="E30" s="22">
        <v>33</v>
      </c>
      <c r="F30" s="22">
        <v>23</v>
      </c>
      <c r="G30" s="22">
        <v>289</v>
      </c>
      <c r="H30" s="23">
        <f t="shared" si="0"/>
        <v>5680</v>
      </c>
    </row>
    <row r="31" spans="1:8" x14ac:dyDescent="0.2">
      <c r="A31" s="77" t="s">
        <v>163</v>
      </c>
      <c r="B31" s="20">
        <v>3674</v>
      </c>
      <c r="C31" s="20">
        <v>304</v>
      </c>
      <c r="D31" s="20">
        <v>226</v>
      </c>
      <c r="E31" s="20">
        <v>27</v>
      </c>
      <c r="F31" s="20">
        <v>15</v>
      </c>
      <c r="G31" s="20">
        <v>232</v>
      </c>
      <c r="H31" s="21">
        <f t="shared" si="0"/>
        <v>4478</v>
      </c>
    </row>
    <row r="32" spans="1:8" x14ac:dyDescent="0.2">
      <c r="A32" s="78" t="s">
        <v>164</v>
      </c>
      <c r="B32" s="22">
        <v>4045</v>
      </c>
      <c r="C32" s="22">
        <v>290</v>
      </c>
      <c r="D32" s="22">
        <v>260</v>
      </c>
      <c r="E32" s="22">
        <v>26</v>
      </c>
      <c r="F32" s="22">
        <v>29</v>
      </c>
      <c r="G32" s="22">
        <v>321</v>
      </c>
      <c r="H32" s="23">
        <f t="shared" si="0"/>
        <v>4971</v>
      </c>
    </row>
    <row r="33" spans="1:10" x14ac:dyDescent="0.2">
      <c r="A33" s="77" t="s">
        <v>165</v>
      </c>
      <c r="B33" s="20">
        <v>4615</v>
      </c>
      <c r="C33" s="20">
        <v>296</v>
      </c>
      <c r="D33" s="20">
        <v>268</v>
      </c>
      <c r="E33" s="20">
        <v>18</v>
      </c>
      <c r="F33" s="20">
        <v>19</v>
      </c>
      <c r="G33" s="20">
        <v>265</v>
      </c>
      <c r="H33" s="21">
        <f t="shared" si="0"/>
        <v>5481</v>
      </c>
      <c r="J33" s="39">
        <f>SUM(D29:D33)</f>
        <v>1356</v>
      </c>
    </row>
    <row r="34" spans="1:10" x14ac:dyDescent="0.2">
      <c r="A34" s="78" t="s">
        <v>166</v>
      </c>
      <c r="B34" s="22">
        <v>4308</v>
      </c>
      <c r="C34" s="22">
        <v>248</v>
      </c>
      <c r="D34" s="22">
        <v>265</v>
      </c>
      <c r="E34" s="22">
        <v>21</v>
      </c>
      <c r="F34" s="22">
        <v>20</v>
      </c>
      <c r="G34" s="22">
        <v>279</v>
      </c>
      <c r="H34" s="23">
        <f t="shared" si="0"/>
        <v>5141</v>
      </c>
    </row>
    <row r="35" spans="1:10" x14ac:dyDescent="0.2">
      <c r="A35" s="77" t="s">
        <v>167</v>
      </c>
      <c r="B35" s="20">
        <v>4536</v>
      </c>
      <c r="C35" s="20">
        <v>238</v>
      </c>
      <c r="D35" s="20">
        <v>241</v>
      </c>
      <c r="E35" s="20">
        <v>34</v>
      </c>
      <c r="F35" s="20">
        <v>41</v>
      </c>
      <c r="G35" s="20">
        <v>312</v>
      </c>
      <c r="H35" s="21">
        <f t="shared" si="0"/>
        <v>5402</v>
      </c>
    </row>
    <row r="36" spans="1:10" x14ac:dyDescent="0.2">
      <c r="A36" s="78" t="s">
        <v>168</v>
      </c>
      <c r="B36" s="22">
        <v>3901</v>
      </c>
      <c r="C36" s="22">
        <v>165</v>
      </c>
      <c r="D36" s="22">
        <v>204</v>
      </c>
      <c r="E36" s="22">
        <v>25</v>
      </c>
      <c r="F36" s="22">
        <v>24</v>
      </c>
      <c r="G36" s="22">
        <v>237</v>
      </c>
      <c r="H36" s="23">
        <f t="shared" si="0"/>
        <v>4556</v>
      </c>
    </row>
    <row r="37" spans="1:10" x14ac:dyDescent="0.2">
      <c r="A37" s="77" t="s">
        <v>169</v>
      </c>
      <c r="B37" s="20">
        <v>3908</v>
      </c>
      <c r="C37" s="20">
        <v>150</v>
      </c>
      <c r="D37" s="20">
        <v>258</v>
      </c>
      <c r="E37" s="20">
        <v>23</v>
      </c>
      <c r="F37" s="20">
        <v>24</v>
      </c>
      <c r="G37" s="20">
        <v>256</v>
      </c>
      <c r="H37" s="21">
        <f t="shared" si="0"/>
        <v>4619</v>
      </c>
    </row>
    <row r="38" spans="1:10" x14ac:dyDescent="0.2">
      <c r="A38" s="78" t="s">
        <v>170</v>
      </c>
      <c r="B38" s="22">
        <v>3677</v>
      </c>
      <c r="C38" s="22">
        <v>128</v>
      </c>
      <c r="D38" s="22">
        <v>270</v>
      </c>
      <c r="E38" s="22">
        <v>40</v>
      </c>
      <c r="F38" s="22">
        <v>25</v>
      </c>
      <c r="G38" s="22">
        <v>251</v>
      </c>
      <c r="H38" s="23">
        <f t="shared" si="0"/>
        <v>4391</v>
      </c>
    </row>
    <row r="39" spans="1:10" x14ac:dyDescent="0.2">
      <c r="A39" s="79" t="s">
        <v>171</v>
      </c>
      <c r="B39" s="24">
        <v>4650</v>
      </c>
      <c r="C39" s="24">
        <v>192</v>
      </c>
      <c r="D39" s="24">
        <v>282</v>
      </c>
      <c r="E39" s="24">
        <v>34</v>
      </c>
      <c r="F39" s="24">
        <v>23</v>
      </c>
      <c r="G39" s="24">
        <v>319</v>
      </c>
      <c r="H39" s="25">
        <f t="shared" si="0"/>
        <v>5500</v>
      </c>
    </row>
    <row r="40" spans="1:10" ht="15" customHeight="1" x14ac:dyDescent="0.2">
      <c r="A40" s="76" t="s">
        <v>172</v>
      </c>
      <c r="B40" s="18">
        <v>3805</v>
      </c>
      <c r="C40" s="18">
        <v>233</v>
      </c>
      <c r="D40" s="18">
        <v>224</v>
      </c>
      <c r="E40" s="18">
        <v>31</v>
      </c>
      <c r="F40" s="18">
        <v>30</v>
      </c>
      <c r="G40" s="18">
        <v>251</v>
      </c>
      <c r="H40" s="19">
        <f t="shared" si="0"/>
        <v>4574</v>
      </c>
    </row>
    <row r="41" spans="1:10" x14ac:dyDescent="0.2">
      <c r="A41" s="77" t="s">
        <v>173</v>
      </c>
      <c r="B41" s="20">
        <v>4354</v>
      </c>
      <c r="C41" s="20">
        <v>276</v>
      </c>
      <c r="D41" s="20">
        <v>273</v>
      </c>
      <c r="E41" s="20">
        <v>24</v>
      </c>
      <c r="F41" s="20">
        <v>13</v>
      </c>
      <c r="G41" s="20">
        <v>295</v>
      </c>
      <c r="H41" s="21">
        <f t="shared" si="0"/>
        <v>5235</v>
      </c>
    </row>
    <row r="42" spans="1:10" x14ac:dyDescent="0.2">
      <c r="A42" s="78" t="s">
        <v>174</v>
      </c>
      <c r="B42" s="22">
        <v>4296</v>
      </c>
      <c r="C42" s="22">
        <v>348</v>
      </c>
      <c r="D42" s="22">
        <v>254</v>
      </c>
      <c r="E42" s="22">
        <v>28</v>
      </c>
      <c r="F42" s="22">
        <v>22</v>
      </c>
      <c r="G42" s="22">
        <v>326</v>
      </c>
      <c r="H42" s="23">
        <f t="shared" si="0"/>
        <v>5274</v>
      </c>
    </row>
    <row r="43" spans="1:10" x14ac:dyDescent="0.2">
      <c r="A43" s="77" t="s">
        <v>175</v>
      </c>
      <c r="B43" s="20">
        <v>3601</v>
      </c>
      <c r="C43" s="20">
        <v>330</v>
      </c>
      <c r="D43" s="20">
        <v>209</v>
      </c>
      <c r="E43" s="20">
        <v>41</v>
      </c>
      <c r="F43" s="20">
        <v>23</v>
      </c>
      <c r="G43" s="20">
        <v>250</v>
      </c>
      <c r="H43" s="21">
        <f t="shared" si="0"/>
        <v>4454</v>
      </c>
    </row>
    <row r="44" spans="1:10" x14ac:dyDescent="0.2">
      <c r="A44" s="78" t="s">
        <v>176</v>
      </c>
      <c r="B44" s="22">
        <v>4115</v>
      </c>
      <c r="C44" s="22">
        <v>372</v>
      </c>
      <c r="D44" s="22">
        <v>214</v>
      </c>
      <c r="E44" s="22">
        <v>47</v>
      </c>
      <c r="F44" s="22">
        <v>24</v>
      </c>
      <c r="G44" s="22">
        <v>327</v>
      </c>
      <c r="H44" s="23">
        <f t="shared" si="0"/>
        <v>5099</v>
      </c>
    </row>
    <row r="45" spans="1:10" x14ac:dyDescent="0.2">
      <c r="A45" s="77" t="s">
        <v>177</v>
      </c>
      <c r="B45" s="20">
        <v>3945</v>
      </c>
      <c r="C45" s="20">
        <v>287</v>
      </c>
      <c r="D45" s="20">
        <v>238</v>
      </c>
      <c r="E45" s="20">
        <v>55</v>
      </c>
      <c r="F45" s="20">
        <v>18</v>
      </c>
      <c r="G45" s="20">
        <v>323</v>
      </c>
      <c r="H45" s="21">
        <f t="shared" si="0"/>
        <v>4866</v>
      </c>
      <c r="J45" s="39">
        <f>SUM(D41:D45)</f>
        <v>1188</v>
      </c>
    </row>
    <row r="46" spans="1:10" x14ac:dyDescent="0.2">
      <c r="A46" s="78" t="s">
        <v>178</v>
      </c>
      <c r="B46" s="22">
        <v>4119</v>
      </c>
      <c r="C46" s="22">
        <v>269</v>
      </c>
      <c r="D46" s="22">
        <v>229</v>
      </c>
      <c r="E46" s="22">
        <v>55</v>
      </c>
      <c r="F46" s="22">
        <v>28</v>
      </c>
      <c r="G46" s="22">
        <v>304</v>
      </c>
      <c r="H46" s="23">
        <f t="shared" si="0"/>
        <v>5004</v>
      </c>
    </row>
    <row r="47" spans="1:10" x14ac:dyDescent="0.2">
      <c r="A47" s="77" t="s">
        <v>179</v>
      </c>
      <c r="B47" s="20">
        <v>4416</v>
      </c>
      <c r="C47" s="20">
        <v>204</v>
      </c>
      <c r="D47" s="20">
        <v>226</v>
      </c>
      <c r="E47" s="20">
        <v>60</v>
      </c>
      <c r="F47" s="20">
        <v>43</v>
      </c>
      <c r="G47" s="20">
        <v>336</v>
      </c>
      <c r="H47" s="21">
        <f t="shared" si="0"/>
        <v>5285</v>
      </c>
    </row>
    <row r="48" spans="1:10" x14ac:dyDescent="0.2">
      <c r="A48" s="78" t="s">
        <v>180</v>
      </c>
      <c r="B48" s="22">
        <v>3398</v>
      </c>
      <c r="C48" s="22">
        <v>106</v>
      </c>
      <c r="D48" s="22">
        <v>166</v>
      </c>
      <c r="E48" s="22">
        <v>52</v>
      </c>
      <c r="F48" s="22">
        <v>21</v>
      </c>
      <c r="G48" s="22">
        <v>211</v>
      </c>
      <c r="H48" s="23">
        <f t="shared" si="0"/>
        <v>3954</v>
      </c>
    </row>
    <row r="49" spans="1:10" x14ac:dyDescent="0.2">
      <c r="A49" s="77" t="s">
        <v>181</v>
      </c>
      <c r="B49" s="20">
        <v>4197</v>
      </c>
      <c r="C49" s="20">
        <v>83</v>
      </c>
      <c r="D49" s="20">
        <v>227</v>
      </c>
      <c r="E49" s="20">
        <v>101</v>
      </c>
      <c r="F49" s="20">
        <v>25</v>
      </c>
      <c r="G49" s="20">
        <v>327</v>
      </c>
      <c r="H49" s="21">
        <f t="shared" si="0"/>
        <v>4960</v>
      </c>
    </row>
    <row r="50" spans="1:10" x14ac:dyDescent="0.2">
      <c r="A50" s="78" t="s">
        <v>182</v>
      </c>
      <c r="B50" s="22">
        <v>3525</v>
      </c>
      <c r="C50" s="22">
        <v>102</v>
      </c>
      <c r="D50" s="22">
        <v>227</v>
      </c>
      <c r="E50" s="22">
        <v>75</v>
      </c>
      <c r="F50" s="22">
        <v>42</v>
      </c>
      <c r="G50" s="22">
        <v>297</v>
      </c>
      <c r="H50" s="23">
        <f t="shared" si="0"/>
        <v>4268</v>
      </c>
    </row>
    <row r="51" spans="1:10" x14ac:dyDescent="0.2">
      <c r="A51" s="79" t="s">
        <v>183</v>
      </c>
      <c r="B51" s="24">
        <v>3774</v>
      </c>
      <c r="C51" s="24">
        <v>167</v>
      </c>
      <c r="D51" s="24">
        <v>236</v>
      </c>
      <c r="E51" s="24">
        <v>95</v>
      </c>
      <c r="F51" s="24">
        <v>42</v>
      </c>
      <c r="G51" s="24">
        <v>341</v>
      </c>
      <c r="H51" s="25">
        <f t="shared" si="0"/>
        <v>4655</v>
      </c>
    </row>
    <row r="52" spans="1:10" ht="15" customHeight="1" x14ac:dyDescent="0.2">
      <c r="A52" s="76" t="s">
        <v>184</v>
      </c>
      <c r="B52" s="18">
        <v>3512</v>
      </c>
      <c r="C52" s="18">
        <v>201</v>
      </c>
      <c r="D52" s="18">
        <v>209</v>
      </c>
      <c r="E52" s="18">
        <v>103</v>
      </c>
      <c r="F52" s="18">
        <v>37</v>
      </c>
      <c r="G52" s="18">
        <v>310</v>
      </c>
      <c r="H52" s="19">
        <f t="shared" si="0"/>
        <v>4372</v>
      </c>
    </row>
    <row r="53" spans="1:10" x14ac:dyDescent="0.2">
      <c r="A53" s="77" t="s">
        <v>185</v>
      </c>
      <c r="B53" s="20">
        <v>4121</v>
      </c>
      <c r="C53" s="20">
        <v>313</v>
      </c>
      <c r="D53" s="20">
        <v>239</v>
      </c>
      <c r="E53" s="20">
        <v>93</v>
      </c>
      <c r="F53" s="20">
        <v>41</v>
      </c>
      <c r="G53" s="20">
        <v>379</v>
      </c>
      <c r="H53" s="21">
        <f t="shared" si="0"/>
        <v>5186</v>
      </c>
    </row>
    <row r="54" spans="1:10" x14ac:dyDescent="0.2">
      <c r="A54" s="78" t="s">
        <v>186</v>
      </c>
      <c r="B54" s="22">
        <v>4172</v>
      </c>
      <c r="C54" s="22">
        <v>278</v>
      </c>
      <c r="D54" s="22">
        <v>252</v>
      </c>
      <c r="E54" s="22">
        <v>100</v>
      </c>
      <c r="F54" s="22">
        <v>36</v>
      </c>
      <c r="G54" s="22">
        <v>376</v>
      </c>
      <c r="H54" s="23">
        <f t="shared" si="0"/>
        <v>5214</v>
      </c>
    </row>
    <row r="55" spans="1:10" x14ac:dyDescent="0.2">
      <c r="A55" s="77" t="s">
        <v>187</v>
      </c>
      <c r="B55" s="20">
        <v>3560</v>
      </c>
      <c r="C55" s="20">
        <v>295</v>
      </c>
      <c r="D55" s="20">
        <v>209</v>
      </c>
      <c r="E55" s="20">
        <v>56</v>
      </c>
      <c r="F55" s="20">
        <v>44</v>
      </c>
      <c r="G55" s="20">
        <v>296</v>
      </c>
      <c r="H55" s="21">
        <f t="shared" si="0"/>
        <v>4460</v>
      </c>
    </row>
    <row r="56" spans="1:10" x14ac:dyDescent="0.2">
      <c r="A56" s="78" t="s">
        <v>188</v>
      </c>
      <c r="B56" s="22">
        <v>4087</v>
      </c>
      <c r="C56" s="22">
        <v>346</v>
      </c>
      <c r="D56" s="22">
        <v>237</v>
      </c>
      <c r="E56" s="22">
        <v>69</v>
      </c>
      <c r="F56" s="22">
        <v>30</v>
      </c>
      <c r="G56" s="22">
        <v>288</v>
      </c>
      <c r="H56" s="23">
        <f t="shared" si="0"/>
        <v>5057</v>
      </c>
    </row>
    <row r="57" spans="1:10" x14ac:dyDescent="0.2">
      <c r="A57" s="77" t="s">
        <v>189</v>
      </c>
      <c r="B57" s="20">
        <v>3954</v>
      </c>
      <c r="C57" s="20">
        <v>312</v>
      </c>
      <c r="D57" s="20">
        <v>213</v>
      </c>
      <c r="E57" s="20">
        <v>42</v>
      </c>
      <c r="F57" s="20">
        <v>40</v>
      </c>
      <c r="G57" s="20">
        <v>287</v>
      </c>
      <c r="H57" s="21">
        <f t="shared" si="0"/>
        <v>4848</v>
      </c>
      <c r="J57" s="39">
        <f>SUM(D53:D57)</f>
        <v>1150</v>
      </c>
    </row>
    <row r="58" spans="1:10" x14ac:dyDescent="0.2">
      <c r="A58" s="78" t="s">
        <v>190</v>
      </c>
      <c r="B58" s="22">
        <v>4326</v>
      </c>
      <c r="C58" s="22">
        <v>287</v>
      </c>
      <c r="D58" s="22">
        <v>266</v>
      </c>
      <c r="E58" s="22">
        <v>74</v>
      </c>
      <c r="F58" s="22">
        <v>39</v>
      </c>
      <c r="G58" s="22">
        <v>328</v>
      </c>
      <c r="H58" s="23">
        <f t="shared" si="0"/>
        <v>5320</v>
      </c>
    </row>
    <row r="59" spans="1:10" x14ac:dyDescent="0.2">
      <c r="A59" s="77" t="s">
        <v>191</v>
      </c>
      <c r="B59" s="20">
        <v>4239</v>
      </c>
      <c r="C59" s="20">
        <v>256</v>
      </c>
      <c r="D59" s="20">
        <v>258</v>
      </c>
      <c r="E59" s="20">
        <v>59</v>
      </c>
      <c r="F59" s="20">
        <v>56</v>
      </c>
      <c r="G59" s="20">
        <v>316</v>
      </c>
      <c r="H59" s="21">
        <f t="shared" si="0"/>
        <v>5184</v>
      </c>
    </row>
    <row r="60" spans="1:10" x14ac:dyDescent="0.2">
      <c r="A60" s="78" t="s">
        <v>192</v>
      </c>
      <c r="B60" s="22">
        <v>3517</v>
      </c>
      <c r="C60" s="22">
        <v>167</v>
      </c>
      <c r="D60" s="22">
        <v>209</v>
      </c>
      <c r="E60" s="22">
        <v>48</v>
      </c>
      <c r="F60" s="22">
        <v>32</v>
      </c>
      <c r="G60" s="22">
        <v>246</v>
      </c>
      <c r="H60" s="23">
        <f t="shared" si="0"/>
        <v>4219</v>
      </c>
    </row>
    <row r="61" spans="1:10" x14ac:dyDescent="0.2">
      <c r="A61" s="77" t="s">
        <v>193</v>
      </c>
      <c r="B61" s="20">
        <v>4115</v>
      </c>
      <c r="C61" s="20">
        <v>124</v>
      </c>
      <c r="D61" s="20">
        <v>259</v>
      </c>
      <c r="E61" s="20">
        <v>47</v>
      </c>
      <c r="F61" s="20">
        <v>42</v>
      </c>
      <c r="G61" s="20">
        <v>249</v>
      </c>
      <c r="H61" s="21">
        <f t="shared" si="0"/>
        <v>4836</v>
      </c>
    </row>
    <row r="62" spans="1:10" x14ac:dyDescent="0.2">
      <c r="A62" s="78" t="s">
        <v>194</v>
      </c>
      <c r="B62" s="22">
        <v>3734</v>
      </c>
      <c r="C62" s="22">
        <v>157</v>
      </c>
      <c r="D62" s="22">
        <v>252</v>
      </c>
      <c r="E62" s="22">
        <v>58</v>
      </c>
      <c r="F62" s="22">
        <v>64</v>
      </c>
      <c r="G62" s="22">
        <v>293</v>
      </c>
      <c r="H62" s="23">
        <f t="shared" si="0"/>
        <v>4558</v>
      </c>
    </row>
    <row r="63" spans="1:10" x14ac:dyDescent="0.2">
      <c r="A63" s="79" t="s">
        <v>195</v>
      </c>
      <c r="B63" s="24">
        <v>3742</v>
      </c>
      <c r="C63" s="24">
        <v>206</v>
      </c>
      <c r="D63" s="24">
        <v>277</v>
      </c>
      <c r="E63" s="24">
        <v>53</v>
      </c>
      <c r="F63" s="24">
        <v>51</v>
      </c>
      <c r="G63" s="24">
        <v>363</v>
      </c>
      <c r="H63" s="25">
        <f t="shared" si="0"/>
        <v>4692</v>
      </c>
    </row>
    <row r="64" spans="1:10" ht="15" customHeight="1" x14ac:dyDescent="0.2">
      <c r="A64" s="76" t="s">
        <v>196</v>
      </c>
      <c r="B64" s="18">
        <v>3781</v>
      </c>
      <c r="C64" s="18">
        <v>272</v>
      </c>
      <c r="D64" s="18">
        <v>262</v>
      </c>
      <c r="E64" s="18">
        <v>47</v>
      </c>
      <c r="F64" s="18">
        <v>63</v>
      </c>
      <c r="G64" s="18">
        <v>319</v>
      </c>
      <c r="H64" s="19">
        <f t="shared" si="0"/>
        <v>4744</v>
      </c>
    </row>
    <row r="65" spans="1:10" x14ac:dyDescent="0.2">
      <c r="A65" s="77" t="s">
        <v>197</v>
      </c>
      <c r="B65" s="20">
        <v>3872</v>
      </c>
      <c r="C65" s="20">
        <v>291</v>
      </c>
      <c r="D65" s="20">
        <v>277</v>
      </c>
      <c r="E65" s="20">
        <v>43</v>
      </c>
      <c r="F65" s="20">
        <v>44</v>
      </c>
      <c r="G65" s="20">
        <v>316</v>
      </c>
      <c r="H65" s="21">
        <f t="shared" si="0"/>
        <v>4843</v>
      </c>
    </row>
    <row r="66" spans="1:10" x14ac:dyDescent="0.2">
      <c r="A66" s="78" t="s">
        <v>198</v>
      </c>
      <c r="B66" s="22">
        <v>3952</v>
      </c>
      <c r="C66" s="22">
        <v>329</v>
      </c>
      <c r="D66" s="22">
        <v>215</v>
      </c>
      <c r="E66" s="22">
        <v>42</v>
      </c>
      <c r="F66" s="22">
        <v>60</v>
      </c>
      <c r="G66" s="22">
        <v>309</v>
      </c>
      <c r="H66" s="23">
        <f t="shared" si="0"/>
        <v>4907</v>
      </c>
    </row>
    <row r="67" spans="1:10" x14ac:dyDescent="0.2">
      <c r="A67" s="77" t="s">
        <v>199</v>
      </c>
      <c r="B67" s="20">
        <v>3632</v>
      </c>
      <c r="C67" s="20">
        <v>298</v>
      </c>
      <c r="D67" s="20">
        <v>203</v>
      </c>
      <c r="E67" s="20">
        <v>54</v>
      </c>
      <c r="F67" s="20">
        <v>35</v>
      </c>
      <c r="G67" s="20">
        <v>309</v>
      </c>
      <c r="H67" s="21">
        <f t="shared" si="0"/>
        <v>4531</v>
      </c>
    </row>
    <row r="68" spans="1:10" x14ac:dyDescent="0.2">
      <c r="A68" s="78" t="s">
        <v>200</v>
      </c>
      <c r="B68" s="22">
        <v>3595</v>
      </c>
      <c r="C68" s="22">
        <v>354</v>
      </c>
      <c r="D68" s="22">
        <v>233</v>
      </c>
      <c r="E68" s="22">
        <v>35</v>
      </c>
      <c r="F68" s="22">
        <v>45</v>
      </c>
      <c r="G68" s="22">
        <v>287</v>
      </c>
      <c r="H68" s="23">
        <f t="shared" ref="H68:H78" si="1">SUM(B68:G68)</f>
        <v>4549</v>
      </c>
    </row>
    <row r="69" spans="1:10" x14ac:dyDescent="0.2">
      <c r="A69" s="77" t="s">
        <v>201</v>
      </c>
      <c r="B69" s="20">
        <v>3915</v>
      </c>
      <c r="C69" s="20">
        <v>304</v>
      </c>
      <c r="D69" s="20">
        <v>196</v>
      </c>
      <c r="E69" s="20">
        <v>36</v>
      </c>
      <c r="F69" s="20">
        <v>60</v>
      </c>
      <c r="G69" s="20">
        <v>310</v>
      </c>
      <c r="H69" s="21">
        <f t="shared" si="1"/>
        <v>4821</v>
      </c>
      <c r="J69" s="39">
        <f>SUM(D65:D69)</f>
        <v>1124</v>
      </c>
    </row>
    <row r="70" spans="1:10" x14ac:dyDescent="0.2">
      <c r="A70" s="78" t="s">
        <v>202</v>
      </c>
      <c r="B70" s="22">
        <v>4476</v>
      </c>
      <c r="C70" s="22">
        <v>271</v>
      </c>
      <c r="D70" s="22">
        <v>258</v>
      </c>
      <c r="E70" s="22">
        <v>58</v>
      </c>
      <c r="F70" s="22">
        <v>55</v>
      </c>
      <c r="G70" s="22">
        <v>327</v>
      </c>
      <c r="H70" s="23">
        <f t="shared" si="1"/>
        <v>5445</v>
      </c>
    </row>
    <row r="71" spans="1:10" x14ac:dyDescent="0.2">
      <c r="A71" s="77" t="s">
        <v>203</v>
      </c>
      <c r="B71" s="20">
        <v>4452</v>
      </c>
      <c r="C71" s="20">
        <v>214</v>
      </c>
      <c r="D71" s="20">
        <v>260</v>
      </c>
      <c r="E71" s="20">
        <v>54</v>
      </c>
      <c r="F71" s="20">
        <v>43</v>
      </c>
      <c r="G71" s="20">
        <v>338</v>
      </c>
      <c r="H71" s="21">
        <f t="shared" si="1"/>
        <v>5361</v>
      </c>
    </row>
    <row r="72" spans="1:10" x14ac:dyDescent="0.2">
      <c r="A72" s="78" t="s">
        <v>204</v>
      </c>
      <c r="B72" s="22">
        <v>3293</v>
      </c>
      <c r="C72" s="22">
        <v>151</v>
      </c>
      <c r="D72" s="22">
        <v>191</v>
      </c>
      <c r="E72" s="22">
        <v>20</v>
      </c>
      <c r="F72" s="22">
        <v>46</v>
      </c>
      <c r="G72" s="22">
        <v>211</v>
      </c>
      <c r="H72" s="23">
        <f t="shared" si="1"/>
        <v>3912</v>
      </c>
    </row>
    <row r="73" spans="1:10" x14ac:dyDescent="0.2">
      <c r="A73" s="77" t="s">
        <v>205</v>
      </c>
      <c r="B73" s="20">
        <v>4290</v>
      </c>
      <c r="C73" s="20">
        <v>131</v>
      </c>
      <c r="D73" s="20">
        <v>212</v>
      </c>
      <c r="E73" s="20">
        <v>42</v>
      </c>
      <c r="F73" s="20">
        <v>41</v>
      </c>
      <c r="G73" s="20">
        <v>270</v>
      </c>
      <c r="H73" s="21">
        <f t="shared" si="1"/>
        <v>4986</v>
      </c>
    </row>
    <row r="74" spans="1:10" x14ac:dyDescent="0.2">
      <c r="A74" s="78" t="s">
        <v>206</v>
      </c>
      <c r="B74" s="22">
        <v>3850</v>
      </c>
      <c r="C74" s="22">
        <v>111</v>
      </c>
      <c r="D74" s="22">
        <v>267</v>
      </c>
      <c r="E74" s="22">
        <v>41</v>
      </c>
      <c r="F74" s="22">
        <v>37</v>
      </c>
      <c r="G74" s="22">
        <v>271</v>
      </c>
      <c r="H74" s="23">
        <f t="shared" si="1"/>
        <v>4577</v>
      </c>
    </row>
    <row r="75" spans="1:10" x14ac:dyDescent="0.2">
      <c r="A75" s="79" t="s">
        <v>207</v>
      </c>
      <c r="B75" s="24">
        <v>2261</v>
      </c>
      <c r="C75" s="24">
        <v>107</v>
      </c>
      <c r="D75" s="24">
        <v>163</v>
      </c>
      <c r="E75" s="24">
        <v>28</v>
      </c>
      <c r="F75" s="24">
        <v>18</v>
      </c>
      <c r="G75" s="24">
        <v>190</v>
      </c>
      <c r="H75" s="25">
        <f t="shared" si="1"/>
        <v>2767</v>
      </c>
    </row>
    <row r="76" spans="1:10" ht="15" customHeight="1" x14ac:dyDescent="0.2">
      <c r="A76" s="76" t="s">
        <v>208</v>
      </c>
      <c r="B76" s="18">
        <v>0</v>
      </c>
      <c r="C76" s="18">
        <v>0</v>
      </c>
      <c r="D76" s="18">
        <v>0</v>
      </c>
      <c r="E76" s="18">
        <v>0</v>
      </c>
      <c r="F76" s="18">
        <v>0</v>
      </c>
      <c r="G76" s="18">
        <v>0</v>
      </c>
      <c r="H76" s="19">
        <f t="shared" si="1"/>
        <v>0</v>
      </c>
    </row>
    <row r="77" spans="1:10" x14ac:dyDescent="0.2">
      <c r="A77" s="77" t="s">
        <v>209</v>
      </c>
      <c r="B77" s="20">
        <v>0</v>
      </c>
      <c r="C77" s="20">
        <v>0</v>
      </c>
      <c r="D77" s="20">
        <v>0</v>
      </c>
      <c r="E77" s="20">
        <v>0</v>
      </c>
      <c r="F77" s="20">
        <v>0</v>
      </c>
      <c r="G77" s="20">
        <v>0</v>
      </c>
      <c r="H77" s="21">
        <f t="shared" si="1"/>
        <v>0</v>
      </c>
    </row>
    <row r="78" spans="1:10" x14ac:dyDescent="0.2">
      <c r="A78" s="78" t="s">
        <v>210</v>
      </c>
      <c r="B78" s="22">
        <v>0</v>
      </c>
      <c r="C78" s="22">
        <v>0</v>
      </c>
      <c r="D78" s="22">
        <v>0</v>
      </c>
      <c r="E78" s="22">
        <v>0</v>
      </c>
      <c r="F78" s="22">
        <v>0</v>
      </c>
      <c r="G78" s="22">
        <v>0</v>
      </c>
      <c r="H78" s="23">
        <f t="shared" si="1"/>
        <v>0</v>
      </c>
    </row>
    <row r="79" spans="1:10" x14ac:dyDescent="0.2">
      <c r="A79" s="77" t="s">
        <v>211</v>
      </c>
      <c r="B79" s="20">
        <v>0</v>
      </c>
      <c r="C79" s="20">
        <v>97</v>
      </c>
      <c r="D79" s="20">
        <v>0</v>
      </c>
      <c r="E79" s="20">
        <v>2</v>
      </c>
      <c r="F79" s="20">
        <v>0</v>
      </c>
      <c r="G79" s="20">
        <v>27</v>
      </c>
      <c r="H79" s="21">
        <f t="shared" ref="H79:H95" si="2">SUM(B79:G79)</f>
        <v>126</v>
      </c>
      <c r="I79" s="40"/>
    </row>
    <row r="80" spans="1:10" x14ac:dyDescent="0.2">
      <c r="A80" s="78" t="s">
        <v>212</v>
      </c>
      <c r="B80" s="22">
        <v>0</v>
      </c>
      <c r="C80" s="22">
        <v>362</v>
      </c>
      <c r="D80" s="22">
        <v>0</v>
      </c>
      <c r="E80" s="22">
        <v>8</v>
      </c>
      <c r="F80" s="22">
        <v>0</v>
      </c>
      <c r="G80" s="22">
        <v>79</v>
      </c>
      <c r="H80" s="23">
        <f t="shared" si="2"/>
        <v>449</v>
      </c>
      <c r="I80" s="40"/>
    </row>
    <row r="81" spans="1:14" x14ac:dyDescent="0.2">
      <c r="A81" s="77" t="s">
        <v>213</v>
      </c>
      <c r="B81" s="20">
        <v>2314</v>
      </c>
      <c r="C81" s="20">
        <v>348</v>
      </c>
      <c r="D81" s="20">
        <v>81</v>
      </c>
      <c r="E81" s="20">
        <v>9</v>
      </c>
      <c r="F81" s="20">
        <v>0</v>
      </c>
      <c r="G81" s="20">
        <v>69</v>
      </c>
      <c r="H81" s="21">
        <f t="shared" si="2"/>
        <v>2821</v>
      </c>
      <c r="I81" s="40"/>
      <c r="J81" s="39">
        <f>SUM(D77:D81)</f>
        <v>81</v>
      </c>
    </row>
    <row r="82" spans="1:14" x14ac:dyDescent="0.2">
      <c r="A82" s="78" t="s">
        <v>214</v>
      </c>
      <c r="B82" s="22">
        <v>1919</v>
      </c>
      <c r="C82" s="22">
        <v>241</v>
      </c>
      <c r="D82" s="22">
        <v>105</v>
      </c>
      <c r="E82" s="22">
        <v>23</v>
      </c>
      <c r="F82" s="22">
        <v>0</v>
      </c>
      <c r="G82" s="22">
        <v>55</v>
      </c>
      <c r="H82" s="23">
        <f t="shared" si="2"/>
        <v>2343</v>
      </c>
    </row>
    <row r="83" spans="1:14" x14ac:dyDescent="0.2">
      <c r="A83" s="77" t="s">
        <v>215</v>
      </c>
      <c r="B83" s="20">
        <v>864</v>
      </c>
      <c r="C83" s="20">
        <v>319</v>
      </c>
      <c r="D83" s="20">
        <v>44</v>
      </c>
      <c r="E83" s="20">
        <v>4</v>
      </c>
      <c r="F83" s="20">
        <v>0</v>
      </c>
      <c r="G83" s="20">
        <v>38</v>
      </c>
      <c r="H83" s="21">
        <f t="shared" si="2"/>
        <v>1269</v>
      </c>
    </row>
    <row r="84" spans="1:14" x14ac:dyDescent="0.2">
      <c r="A84" s="78" t="s">
        <v>216</v>
      </c>
      <c r="B84" s="22">
        <v>1624</v>
      </c>
      <c r="C84" s="22">
        <v>178</v>
      </c>
      <c r="D84" s="22">
        <v>102</v>
      </c>
      <c r="E84" s="22">
        <v>3</v>
      </c>
      <c r="F84" s="22">
        <v>1</v>
      </c>
      <c r="G84" s="22">
        <v>73</v>
      </c>
      <c r="H84" s="23">
        <f t="shared" si="2"/>
        <v>1981</v>
      </c>
    </row>
    <row r="85" spans="1:14" x14ac:dyDescent="0.2">
      <c r="A85" s="77" t="s">
        <v>217</v>
      </c>
      <c r="B85" s="20">
        <v>0</v>
      </c>
      <c r="C85" s="20">
        <v>108</v>
      </c>
      <c r="D85" s="20">
        <v>11</v>
      </c>
      <c r="E85" s="20">
        <v>0</v>
      </c>
      <c r="F85" s="20">
        <v>0</v>
      </c>
      <c r="G85" s="20">
        <v>0</v>
      </c>
      <c r="H85" s="21">
        <f t="shared" si="2"/>
        <v>119</v>
      </c>
    </row>
    <row r="86" spans="1:14" x14ac:dyDescent="0.2">
      <c r="A86" s="78" t="s">
        <v>218</v>
      </c>
      <c r="B86" s="22">
        <v>0</v>
      </c>
      <c r="C86" s="22">
        <v>175</v>
      </c>
      <c r="D86" s="22">
        <v>7</v>
      </c>
      <c r="E86" s="22">
        <v>0</v>
      </c>
      <c r="F86" s="22">
        <v>0</v>
      </c>
      <c r="G86" s="22">
        <v>0</v>
      </c>
      <c r="H86" s="23">
        <f t="shared" si="2"/>
        <v>182</v>
      </c>
    </row>
    <row r="87" spans="1:14" x14ac:dyDescent="0.2">
      <c r="A87" s="79" t="s">
        <v>219</v>
      </c>
      <c r="B87" s="24">
        <v>0</v>
      </c>
      <c r="C87" s="24">
        <v>208</v>
      </c>
      <c r="D87" s="24">
        <v>4</v>
      </c>
      <c r="E87" s="24">
        <v>0</v>
      </c>
      <c r="F87" s="24">
        <v>0</v>
      </c>
      <c r="G87" s="24">
        <v>0</v>
      </c>
      <c r="H87" s="25">
        <f t="shared" si="2"/>
        <v>212</v>
      </c>
    </row>
    <row r="88" spans="1:14" ht="15" customHeight="1" x14ac:dyDescent="0.2">
      <c r="A88" s="76" t="s">
        <v>228</v>
      </c>
      <c r="B88" s="18">
        <v>877</v>
      </c>
      <c r="C88" s="18">
        <v>185</v>
      </c>
      <c r="D88" s="18">
        <v>75</v>
      </c>
      <c r="E88" s="18">
        <v>1</v>
      </c>
      <c r="F88" s="18">
        <v>2</v>
      </c>
      <c r="G88" s="18">
        <v>83</v>
      </c>
      <c r="H88" s="19">
        <f t="shared" si="2"/>
        <v>1223</v>
      </c>
    </row>
    <row r="89" spans="1:14" x14ac:dyDescent="0.2">
      <c r="A89" s="77" t="s">
        <v>229</v>
      </c>
      <c r="B89" s="20">
        <v>4661</v>
      </c>
      <c r="C89" s="20">
        <v>164</v>
      </c>
      <c r="D89" s="20">
        <v>307</v>
      </c>
      <c r="E89" s="20">
        <v>11</v>
      </c>
      <c r="F89" s="20">
        <v>13</v>
      </c>
      <c r="G89" s="20">
        <v>320</v>
      </c>
      <c r="H89" s="21">
        <f t="shared" si="2"/>
        <v>5476</v>
      </c>
      <c r="I89" s="39"/>
    </row>
    <row r="90" spans="1:14" x14ac:dyDescent="0.2">
      <c r="A90" s="78" t="s">
        <v>230</v>
      </c>
      <c r="B90" s="22">
        <v>5423</v>
      </c>
      <c r="C90" s="22">
        <v>353</v>
      </c>
      <c r="D90" s="22">
        <v>327</v>
      </c>
      <c r="E90" s="22">
        <v>45</v>
      </c>
      <c r="F90" s="22">
        <v>18</v>
      </c>
      <c r="G90" s="22">
        <v>453</v>
      </c>
      <c r="H90" s="23">
        <f t="shared" si="2"/>
        <v>6619</v>
      </c>
      <c r="I90" s="39"/>
    </row>
    <row r="91" spans="1:14" x14ac:dyDescent="0.2">
      <c r="A91" s="77" t="s">
        <v>231</v>
      </c>
      <c r="B91" s="20">
        <v>4336</v>
      </c>
      <c r="C91" s="20">
        <v>369</v>
      </c>
      <c r="D91" s="20">
        <v>341</v>
      </c>
      <c r="E91" s="20">
        <v>29</v>
      </c>
      <c r="F91" s="20">
        <v>26</v>
      </c>
      <c r="G91" s="20">
        <v>422</v>
      </c>
      <c r="H91" s="21">
        <f t="shared" si="2"/>
        <v>5523</v>
      </c>
      <c r="I91" s="40"/>
      <c r="J91" s="98"/>
    </row>
    <row r="92" spans="1:14" x14ac:dyDescent="0.2">
      <c r="A92" s="78" t="s">
        <v>232</v>
      </c>
      <c r="B92" s="22">
        <v>4490</v>
      </c>
      <c r="C92" s="22">
        <v>362</v>
      </c>
      <c r="D92" s="22">
        <v>315</v>
      </c>
      <c r="E92" s="22">
        <v>27</v>
      </c>
      <c r="F92" s="22">
        <v>27</v>
      </c>
      <c r="G92" s="22">
        <v>407</v>
      </c>
      <c r="H92" s="23">
        <f t="shared" si="2"/>
        <v>5628</v>
      </c>
      <c r="I92" s="40"/>
    </row>
    <row r="93" spans="1:14" x14ac:dyDescent="0.2">
      <c r="A93" s="77" t="s">
        <v>233</v>
      </c>
      <c r="B93" s="20">
        <v>5267</v>
      </c>
      <c r="C93" s="20">
        <v>346</v>
      </c>
      <c r="D93" s="20">
        <v>336</v>
      </c>
      <c r="E93" s="20">
        <v>35</v>
      </c>
      <c r="F93" s="20">
        <v>31</v>
      </c>
      <c r="G93" s="20">
        <v>426</v>
      </c>
      <c r="H93" s="21">
        <f t="shared" si="2"/>
        <v>6441</v>
      </c>
      <c r="I93" s="40"/>
      <c r="J93" s="39"/>
      <c r="L93" s="39"/>
    </row>
    <row r="94" spans="1:14" x14ac:dyDescent="0.2">
      <c r="A94" s="78" t="s">
        <v>234</v>
      </c>
      <c r="B94" s="22">
        <v>4678</v>
      </c>
      <c r="C94" s="22">
        <v>329</v>
      </c>
      <c r="D94" s="22">
        <v>355</v>
      </c>
      <c r="E94" s="22">
        <v>32</v>
      </c>
      <c r="F94" s="22">
        <v>6</v>
      </c>
      <c r="G94" s="22">
        <v>372</v>
      </c>
      <c r="H94" s="23">
        <f t="shared" si="2"/>
        <v>5772</v>
      </c>
      <c r="L94" s="39"/>
      <c r="N94" s="39"/>
    </row>
    <row r="95" spans="1:14" x14ac:dyDescent="0.2">
      <c r="A95" s="77" t="s">
        <v>235</v>
      </c>
      <c r="B95" s="20">
        <v>5522</v>
      </c>
      <c r="C95" s="20">
        <v>299</v>
      </c>
      <c r="D95" s="20">
        <v>348</v>
      </c>
      <c r="E95" s="20">
        <v>35</v>
      </c>
      <c r="F95" s="20">
        <v>36</v>
      </c>
      <c r="G95" s="20">
        <v>352</v>
      </c>
      <c r="H95" s="21">
        <f t="shared" si="2"/>
        <v>6592</v>
      </c>
      <c r="J95" s="39"/>
      <c r="L95" s="103"/>
    </row>
    <row r="96" spans="1:14" x14ac:dyDescent="0.2">
      <c r="A96" s="78" t="s">
        <v>236</v>
      </c>
      <c r="B96" s="22"/>
      <c r="C96" s="22"/>
      <c r="D96" s="22"/>
      <c r="E96" s="22"/>
      <c r="F96" s="22"/>
      <c r="G96" s="22"/>
      <c r="H96" s="23"/>
    </row>
    <row r="97" spans="1:8" x14ac:dyDescent="0.2">
      <c r="A97" s="77" t="s">
        <v>237</v>
      </c>
      <c r="B97" s="20"/>
      <c r="C97" s="20"/>
      <c r="D97" s="20"/>
      <c r="E97" s="20"/>
      <c r="F97" s="20"/>
      <c r="G97" s="20"/>
      <c r="H97" s="21"/>
    </row>
    <row r="98" spans="1:8" x14ac:dyDescent="0.2">
      <c r="A98" s="78" t="s">
        <v>238</v>
      </c>
      <c r="B98" s="22"/>
      <c r="C98" s="22"/>
      <c r="D98" s="22"/>
      <c r="E98" s="22"/>
      <c r="F98" s="22"/>
      <c r="G98" s="22"/>
      <c r="H98" s="23"/>
    </row>
    <row r="99" spans="1:8" x14ac:dyDescent="0.2">
      <c r="A99" s="79" t="s">
        <v>239</v>
      </c>
      <c r="B99" s="24"/>
      <c r="C99" s="24"/>
      <c r="D99" s="24"/>
      <c r="E99" s="24"/>
      <c r="F99" s="24"/>
      <c r="G99" s="24"/>
      <c r="H99" s="25"/>
    </row>
  </sheetData>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V106"/>
  <sheetViews>
    <sheetView workbookViewId="0">
      <pane xSplit="1" ySplit="3" topLeftCell="B83" activePane="bottomRight" state="frozen"/>
      <selection activeCell="A84" sqref="A84"/>
      <selection pane="topRight" activeCell="A84" sqref="A84"/>
      <selection pane="bottomLeft" activeCell="A84" sqref="A84"/>
      <selection pane="bottomRight" activeCell="B83" sqref="B83"/>
    </sheetView>
  </sheetViews>
  <sheetFormatPr defaultColWidth="9.140625" defaultRowHeight="14.25" x14ac:dyDescent="0.2"/>
  <cols>
    <col min="1" max="1" width="22.7109375" style="13" customWidth="1"/>
    <col min="2" max="19" width="9" style="13" customWidth="1"/>
    <col min="20" max="16384" width="9.140625" style="13"/>
  </cols>
  <sheetData>
    <row r="1" spans="1:22" s="10" customFormat="1" ht="18" x14ac:dyDescent="0.25">
      <c r="A1" s="10" t="s">
        <v>84</v>
      </c>
    </row>
    <row r="2" spans="1:22" s="12" customFormat="1" ht="10.5" x14ac:dyDescent="0.25">
      <c r="A2" s="11" t="s">
        <v>248</v>
      </c>
    </row>
    <row r="3" spans="1:22" ht="90.75" customHeight="1" x14ac:dyDescent="0.2">
      <c r="A3" s="14"/>
      <c r="B3" s="34" t="s">
        <v>10</v>
      </c>
      <c r="C3" s="35" t="s">
        <v>11</v>
      </c>
      <c r="D3" s="35" t="s">
        <v>12</v>
      </c>
      <c r="E3" s="35" t="s">
        <v>13</v>
      </c>
      <c r="F3" s="35" t="s">
        <v>14</v>
      </c>
      <c r="G3" s="35" t="s">
        <v>15</v>
      </c>
      <c r="H3" s="35" t="s">
        <v>16</v>
      </c>
      <c r="I3" s="35" t="s">
        <v>17</v>
      </c>
      <c r="J3" s="35" t="s">
        <v>18</v>
      </c>
      <c r="K3" s="35" t="s">
        <v>19</v>
      </c>
      <c r="L3" s="35" t="s">
        <v>20</v>
      </c>
      <c r="M3" s="35" t="s">
        <v>21</v>
      </c>
      <c r="N3" s="35" t="s">
        <v>22</v>
      </c>
      <c r="O3" s="35" t="s">
        <v>23</v>
      </c>
      <c r="P3" s="35" t="s">
        <v>24</v>
      </c>
      <c r="Q3" s="35" t="s">
        <v>25</v>
      </c>
      <c r="R3" s="35" t="s">
        <v>26</v>
      </c>
      <c r="S3" s="36" t="s">
        <v>6</v>
      </c>
    </row>
    <row r="4" spans="1:22" ht="15" customHeight="1" x14ac:dyDescent="0.2">
      <c r="A4" s="76" t="s">
        <v>136</v>
      </c>
      <c r="B4" s="18">
        <v>116</v>
      </c>
      <c r="C4" s="18">
        <v>217</v>
      </c>
      <c r="D4" s="18">
        <v>538</v>
      </c>
      <c r="E4" s="18">
        <v>344</v>
      </c>
      <c r="F4" s="18">
        <v>275</v>
      </c>
      <c r="G4" s="18">
        <v>288</v>
      </c>
      <c r="H4" s="18">
        <v>414</v>
      </c>
      <c r="I4" s="18">
        <v>166</v>
      </c>
      <c r="J4" s="18">
        <v>122</v>
      </c>
      <c r="K4" s="18">
        <v>301</v>
      </c>
      <c r="L4" s="18">
        <v>220</v>
      </c>
      <c r="M4" s="18">
        <v>282</v>
      </c>
      <c r="N4" s="18">
        <v>82</v>
      </c>
      <c r="O4" s="18">
        <v>55</v>
      </c>
      <c r="P4" s="18">
        <v>216</v>
      </c>
      <c r="Q4" s="18">
        <v>303</v>
      </c>
      <c r="R4" s="18">
        <v>227</v>
      </c>
      <c r="S4" s="19">
        <f>SUM(B4:R4)</f>
        <v>4166</v>
      </c>
      <c r="U4" s="39"/>
      <c r="V4" s="39"/>
    </row>
    <row r="5" spans="1:22" x14ac:dyDescent="0.2">
      <c r="A5" s="77" t="s">
        <v>137</v>
      </c>
      <c r="B5" s="20">
        <v>170</v>
      </c>
      <c r="C5" s="20">
        <v>217</v>
      </c>
      <c r="D5" s="20">
        <v>571</v>
      </c>
      <c r="E5" s="20">
        <v>363</v>
      </c>
      <c r="F5" s="20">
        <v>311</v>
      </c>
      <c r="G5" s="20">
        <v>291</v>
      </c>
      <c r="H5" s="20">
        <v>479</v>
      </c>
      <c r="I5" s="20">
        <v>183</v>
      </c>
      <c r="J5" s="20">
        <v>133</v>
      </c>
      <c r="K5" s="20">
        <v>278</v>
      </c>
      <c r="L5" s="20">
        <v>201</v>
      </c>
      <c r="M5" s="20">
        <v>331</v>
      </c>
      <c r="N5" s="20">
        <v>95</v>
      </c>
      <c r="O5" s="20">
        <v>50</v>
      </c>
      <c r="P5" s="20">
        <v>216</v>
      </c>
      <c r="Q5" s="20">
        <v>248</v>
      </c>
      <c r="R5" s="20">
        <v>240</v>
      </c>
      <c r="S5" s="21">
        <f t="shared" ref="S5:S51" si="0">SUM(B5:R5)</f>
        <v>4377</v>
      </c>
      <c r="U5" s="39"/>
      <c r="V5" s="39"/>
    </row>
    <row r="6" spans="1:22" x14ac:dyDescent="0.2">
      <c r="A6" s="78" t="s">
        <v>138</v>
      </c>
      <c r="B6" s="22">
        <v>138</v>
      </c>
      <c r="C6" s="22">
        <v>262</v>
      </c>
      <c r="D6" s="22">
        <v>571</v>
      </c>
      <c r="E6" s="22">
        <v>428</v>
      </c>
      <c r="F6" s="22">
        <v>239</v>
      </c>
      <c r="G6" s="22">
        <v>351</v>
      </c>
      <c r="H6" s="22">
        <v>471</v>
      </c>
      <c r="I6" s="22">
        <v>182</v>
      </c>
      <c r="J6" s="22">
        <v>125</v>
      </c>
      <c r="K6" s="22">
        <v>337</v>
      </c>
      <c r="L6" s="22">
        <v>206</v>
      </c>
      <c r="M6" s="22">
        <v>288</v>
      </c>
      <c r="N6" s="22">
        <v>74</v>
      </c>
      <c r="O6" s="22">
        <v>48</v>
      </c>
      <c r="P6" s="22">
        <v>304</v>
      </c>
      <c r="Q6" s="22">
        <v>305</v>
      </c>
      <c r="R6" s="22">
        <v>279</v>
      </c>
      <c r="S6" s="23">
        <f t="shared" si="0"/>
        <v>4608</v>
      </c>
      <c r="U6" s="39"/>
      <c r="V6" s="39"/>
    </row>
    <row r="7" spans="1:22" x14ac:dyDescent="0.2">
      <c r="A7" s="77" t="s">
        <v>139</v>
      </c>
      <c r="B7" s="20">
        <v>113</v>
      </c>
      <c r="C7" s="20">
        <v>228</v>
      </c>
      <c r="D7" s="20">
        <v>607</v>
      </c>
      <c r="E7" s="20">
        <v>433</v>
      </c>
      <c r="F7" s="20">
        <v>221</v>
      </c>
      <c r="G7" s="20">
        <v>312</v>
      </c>
      <c r="H7" s="20">
        <v>466</v>
      </c>
      <c r="I7" s="20">
        <v>150</v>
      </c>
      <c r="J7" s="20">
        <v>119</v>
      </c>
      <c r="K7" s="20">
        <v>294</v>
      </c>
      <c r="L7" s="20">
        <v>226</v>
      </c>
      <c r="M7" s="20">
        <v>351</v>
      </c>
      <c r="N7" s="20">
        <v>75</v>
      </c>
      <c r="O7" s="20">
        <v>59</v>
      </c>
      <c r="P7" s="20">
        <v>231</v>
      </c>
      <c r="Q7" s="20">
        <v>303</v>
      </c>
      <c r="R7" s="20">
        <v>203</v>
      </c>
      <c r="S7" s="21">
        <f t="shared" si="0"/>
        <v>4391</v>
      </c>
      <c r="U7" s="39"/>
      <c r="V7" s="39"/>
    </row>
    <row r="8" spans="1:22" x14ac:dyDescent="0.2">
      <c r="A8" s="78" t="s">
        <v>140</v>
      </c>
      <c r="B8" s="22">
        <v>124</v>
      </c>
      <c r="C8" s="22">
        <v>254</v>
      </c>
      <c r="D8" s="22">
        <v>489</v>
      </c>
      <c r="E8" s="22">
        <v>417</v>
      </c>
      <c r="F8" s="22">
        <v>277</v>
      </c>
      <c r="G8" s="22">
        <v>267</v>
      </c>
      <c r="H8" s="22">
        <v>357</v>
      </c>
      <c r="I8" s="22">
        <v>144</v>
      </c>
      <c r="J8" s="22">
        <v>132</v>
      </c>
      <c r="K8" s="22">
        <v>254</v>
      </c>
      <c r="L8" s="22">
        <v>203</v>
      </c>
      <c r="M8" s="22">
        <v>304</v>
      </c>
      <c r="N8" s="22">
        <v>90</v>
      </c>
      <c r="O8" s="22">
        <v>70</v>
      </c>
      <c r="P8" s="22">
        <v>224</v>
      </c>
      <c r="Q8" s="22">
        <v>254</v>
      </c>
      <c r="R8" s="22">
        <v>246</v>
      </c>
      <c r="S8" s="23">
        <f t="shared" si="0"/>
        <v>4106</v>
      </c>
      <c r="U8" s="39"/>
      <c r="V8" s="39"/>
    </row>
    <row r="9" spans="1:22" x14ac:dyDescent="0.2">
      <c r="A9" s="77" t="s">
        <v>141</v>
      </c>
      <c r="B9" s="20">
        <v>151</v>
      </c>
      <c r="C9" s="20">
        <v>237</v>
      </c>
      <c r="D9" s="20">
        <v>708</v>
      </c>
      <c r="E9" s="20">
        <v>421</v>
      </c>
      <c r="F9" s="20">
        <v>269</v>
      </c>
      <c r="G9" s="20">
        <v>391</v>
      </c>
      <c r="H9" s="20">
        <v>564</v>
      </c>
      <c r="I9" s="20">
        <v>225</v>
      </c>
      <c r="J9" s="20">
        <v>113</v>
      </c>
      <c r="K9" s="20">
        <v>257</v>
      </c>
      <c r="L9" s="20">
        <v>241</v>
      </c>
      <c r="M9" s="20">
        <v>340</v>
      </c>
      <c r="N9" s="20">
        <v>113</v>
      </c>
      <c r="O9" s="20">
        <v>97</v>
      </c>
      <c r="P9" s="20">
        <v>238</v>
      </c>
      <c r="Q9" s="20">
        <v>299</v>
      </c>
      <c r="R9" s="20">
        <v>259</v>
      </c>
      <c r="S9" s="21">
        <f t="shared" si="0"/>
        <v>4923</v>
      </c>
      <c r="U9" s="39"/>
      <c r="V9" s="39"/>
    </row>
    <row r="10" spans="1:22" x14ac:dyDescent="0.2">
      <c r="A10" s="78" t="s">
        <v>142</v>
      </c>
      <c r="B10" s="22">
        <v>140</v>
      </c>
      <c r="C10" s="22">
        <v>269</v>
      </c>
      <c r="D10" s="22">
        <v>691</v>
      </c>
      <c r="E10" s="22">
        <v>418</v>
      </c>
      <c r="F10" s="22">
        <v>341</v>
      </c>
      <c r="G10" s="22">
        <v>344</v>
      </c>
      <c r="H10" s="22">
        <v>552</v>
      </c>
      <c r="I10" s="22">
        <v>234</v>
      </c>
      <c r="J10" s="22">
        <v>173</v>
      </c>
      <c r="K10" s="22">
        <v>289</v>
      </c>
      <c r="L10" s="22">
        <v>228</v>
      </c>
      <c r="M10" s="22">
        <v>395</v>
      </c>
      <c r="N10" s="22">
        <v>143</v>
      </c>
      <c r="O10" s="22">
        <v>49</v>
      </c>
      <c r="P10" s="22">
        <v>213</v>
      </c>
      <c r="Q10" s="22">
        <v>386</v>
      </c>
      <c r="R10" s="22">
        <v>266</v>
      </c>
      <c r="S10" s="23">
        <f t="shared" si="0"/>
        <v>5131</v>
      </c>
      <c r="U10" s="39"/>
      <c r="V10" s="39"/>
    </row>
    <row r="11" spans="1:22" x14ac:dyDescent="0.2">
      <c r="A11" s="77" t="s">
        <v>143</v>
      </c>
      <c r="B11" s="20">
        <v>109</v>
      </c>
      <c r="C11" s="20">
        <v>274</v>
      </c>
      <c r="D11" s="20">
        <v>714</v>
      </c>
      <c r="E11" s="20">
        <v>389</v>
      </c>
      <c r="F11" s="20">
        <v>184</v>
      </c>
      <c r="G11" s="20">
        <v>311</v>
      </c>
      <c r="H11" s="20">
        <v>479</v>
      </c>
      <c r="I11" s="20">
        <v>150</v>
      </c>
      <c r="J11" s="20">
        <v>143</v>
      </c>
      <c r="K11" s="20">
        <v>383</v>
      </c>
      <c r="L11" s="20">
        <v>219</v>
      </c>
      <c r="M11" s="20">
        <v>285</v>
      </c>
      <c r="N11" s="20">
        <v>107</v>
      </c>
      <c r="O11" s="20">
        <v>55</v>
      </c>
      <c r="P11" s="20">
        <v>208</v>
      </c>
      <c r="Q11" s="20">
        <v>288</v>
      </c>
      <c r="R11" s="20">
        <v>222</v>
      </c>
      <c r="S11" s="21">
        <f t="shared" si="0"/>
        <v>4520</v>
      </c>
      <c r="U11" s="39"/>
      <c r="V11" s="39"/>
    </row>
    <row r="12" spans="1:22" x14ac:dyDescent="0.2">
      <c r="A12" s="78" t="s">
        <v>144</v>
      </c>
      <c r="B12" s="22">
        <v>173</v>
      </c>
      <c r="C12" s="22">
        <v>246</v>
      </c>
      <c r="D12" s="22">
        <v>535</v>
      </c>
      <c r="E12" s="22">
        <v>388</v>
      </c>
      <c r="F12" s="22">
        <v>249</v>
      </c>
      <c r="G12" s="22">
        <v>343</v>
      </c>
      <c r="H12" s="22">
        <v>368</v>
      </c>
      <c r="I12" s="22">
        <v>186</v>
      </c>
      <c r="J12" s="22">
        <v>176</v>
      </c>
      <c r="K12" s="22">
        <v>357</v>
      </c>
      <c r="L12" s="22">
        <v>254</v>
      </c>
      <c r="M12" s="22">
        <v>253</v>
      </c>
      <c r="N12" s="22">
        <v>71</v>
      </c>
      <c r="O12" s="22">
        <v>27</v>
      </c>
      <c r="P12" s="22">
        <v>215</v>
      </c>
      <c r="Q12" s="22">
        <v>254</v>
      </c>
      <c r="R12" s="22">
        <v>249</v>
      </c>
      <c r="S12" s="23">
        <f t="shared" si="0"/>
        <v>4344</v>
      </c>
      <c r="U12" s="39"/>
      <c r="V12" s="39"/>
    </row>
    <row r="13" spans="1:22" x14ac:dyDescent="0.2">
      <c r="A13" s="77" t="s">
        <v>145</v>
      </c>
      <c r="B13" s="20">
        <v>128</v>
      </c>
      <c r="C13" s="20">
        <v>205</v>
      </c>
      <c r="D13" s="20">
        <v>591</v>
      </c>
      <c r="E13" s="20">
        <v>388</v>
      </c>
      <c r="F13" s="20">
        <v>270</v>
      </c>
      <c r="G13" s="20">
        <v>291</v>
      </c>
      <c r="H13" s="20">
        <v>407</v>
      </c>
      <c r="I13" s="20">
        <v>171</v>
      </c>
      <c r="J13" s="20">
        <v>90</v>
      </c>
      <c r="K13" s="20">
        <v>272</v>
      </c>
      <c r="L13" s="20">
        <v>136</v>
      </c>
      <c r="M13" s="20">
        <v>279</v>
      </c>
      <c r="N13" s="20">
        <v>81</v>
      </c>
      <c r="O13" s="20">
        <v>22</v>
      </c>
      <c r="P13" s="20">
        <v>177</v>
      </c>
      <c r="Q13" s="20">
        <v>251</v>
      </c>
      <c r="R13" s="20">
        <v>234</v>
      </c>
      <c r="S13" s="21">
        <f t="shared" si="0"/>
        <v>3993</v>
      </c>
      <c r="U13" s="39"/>
      <c r="V13" s="39"/>
    </row>
    <row r="14" spans="1:22" x14ac:dyDescent="0.2">
      <c r="A14" s="78" t="s">
        <v>146</v>
      </c>
      <c r="B14" s="22">
        <v>110</v>
      </c>
      <c r="C14" s="22">
        <v>190</v>
      </c>
      <c r="D14" s="22">
        <v>600</v>
      </c>
      <c r="E14" s="22">
        <v>376</v>
      </c>
      <c r="F14" s="22">
        <v>295</v>
      </c>
      <c r="G14" s="22">
        <v>292</v>
      </c>
      <c r="H14" s="22">
        <v>385</v>
      </c>
      <c r="I14" s="22">
        <v>145</v>
      </c>
      <c r="J14" s="22">
        <v>109</v>
      </c>
      <c r="K14" s="22">
        <v>316</v>
      </c>
      <c r="L14" s="22">
        <v>151</v>
      </c>
      <c r="M14" s="22">
        <v>312</v>
      </c>
      <c r="N14" s="22">
        <v>111</v>
      </c>
      <c r="O14" s="22">
        <v>27</v>
      </c>
      <c r="P14" s="22">
        <v>195</v>
      </c>
      <c r="Q14" s="22">
        <v>322</v>
      </c>
      <c r="R14" s="22">
        <v>217</v>
      </c>
      <c r="S14" s="23">
        <f t="shared" si="0"/>
        <v>4153</v>
      </c>
      <c r="U14" s="39"/>
      <c r="V14" s="39"/>
    </row>
    <row r="15" spans="1:22" x14ac:dyDescent="0.2">
      <c r="A15" s="79" t="s">
        <v>147</v>
      </c>
      <c r="B15" s="24">
        <v>134</v>
      </c>
      <c r="C15" s="24">
        <v>205</v>
      </c>
      <c r="D15" s="24">
        <v>697</v>
      </c>
      <c r="E15" s="24">
        <v>422</v>
      </c>
      <c r="F15" s="24">
        <v>319</v>
      </c>
      <c r="G15" s="24">
        <v>276</v>
      </c>
      <c r="H15" s="24">
        <v>495</v>
      </c>
      <c r="I15" s="24">
        <v>135</v>
      </c>
      <c r="J15" s="24">
        <v>127</v>
      </c>
      <c r="K15" s="24">
        <v>308</v>
      </c>
      <c r="L15" s="24">
        <v>221</v>
      </c>
      <c r="M15" s="24">
        <v>264</v>
      </c>
      <c r="N15" s="24">
        <v>86</v>
      </c>
      <c r="O15" s="24">
        <v>42</v>
      </c>
      <c r="P15" s="24">
        <v>267</v>
      </c>
      <c r="Q15" s="24">
        <v>300</v>
      </c>
      <c r="R15" s="24">
        <v>217</v>
      </c>
      <c r="S15" s="25">
        <f t="shared" si="0"/>
        <v>4515</v>
      </c>
      <c r="U15" s="39"/>
      <c r="V15" s="39"/>
    </row>
    <row r="16" spans="1:22" ht="15" customHeight="1" x14ac:dyDescent="0.2">
      <c r="A16" s="76" t="s">
        <v>151</v>
      </c>
      <c r="B16" s="18">
        <v>142</v>
      </c>
      <c r="C16" s="18">
        <v>255</v>
      </c>
      <c r="D16" s="18">
        <v>579</v>
      </c>
      <c r="E16" s="18">
        <v>445</v>
      </c>
      <c r="F16" s="18">
        <v>282</v>
      </c>
      <c r="G16" s="18">
        <v>361</v>
      </c>
      <c r="H16" s="18">
        <v>449</v>
      </c>
      <c r="I16" s="18">
        <v>146</v>
      </c>
      <c r="J16" s="18">
        <v>146</v>
      </c>
      <c r="K16" s="18">
        <v>304</v>
      </c>
      <c r="L16" s="18">
        <v>235</v>
      </c>
      <c r="M16" s="18">
        <v>389</v>
      </c>
      <c r="N16" s="18">
        <v>77</v>
      </c>
      <c r="O16" s="18">
        <v>51</v>
      </c>
      <c r="P16" s="18">
        <v>269</v>
      </c>
      <c r="Q16" s="18">
        <v>303</v>
      </c>
      <c r="R16" s="18">
        <v>227</v>
      </c>
      <c r="S16" s="19">
        <f t="shared" si="0"/>
        <v>4660</v>
      </c>
      <c r="U16" s="39"/>
      <c r="V16" s="39"/>
    </row>
    <row r="17" spans="1:22" x14ac:dyDescent="0.2">
      <c r="A17" s="77" t="s">
        <v>152</v>
      </c>
      <c r="B17" s="20">
        <v>141</v>
      </c>
      <c r="C17" s="20">
        <v>261</v>
      </c>
      <c r="D17" s="20">
        <v>628</v>
      </c>
      <c r="E17" s="20">
        <v>427</v>
      </c>
      <c r="F17" s="20">
        <v>286</v>
      </c>
      <c r="G17" s="20">
        <v>284</v>
      </c>
      <c r="H17" s="20">
        <v>487</v>
      </c>
      <c r="I17" s="20">
        <v>181</v>
      </c>
      <c r="J17" s="20">
        <v>128</v>
      </c>
      <c r="K17" s="20">
        <v>320</v>
      </c>
      <c r="L17" s="20">
        <v>200</v>
      </c>
      <c r="M17" s="20">
        <v>368</v>
      </c>
      <c r="N17" s="20">
        <v>87</v>
      </c>
      <c r="O17" s="20">
        <v>44</v>
      </c>
      <c r="P17" s="20">
        <v>225</v>
      </c>
      <c r="Q17" s="20">
        <v>258</v>
      </c>
      <c r="R17" s="20">
        <v>205</v>
      </c>
      <c r="S17" s="21">
        <f t="shared" si="0"/>
        <v>4530</v>
      </c>
      <c r="U17" s="39"/>
      <c r="V17" s="39"/>
    </row>
    <row r="18" spans="1:22" x14ac:dyDescent="0.2">
      <c r="A18" s="78" t="s">
        <v>153</v>
      </c>
      <c r="B18" s="22">
        <v>165</v>
      </c>
      <c r="C18" s="22">
        <v>306</v>
      </c>
      <c r="D18" s="22">
        <v>643</v>
      </c>
      <c r="E18" s="22">
        <v>412</v>
      </c>
      <c r="F18" s="22">
        <v>284</v>
      </c>
      <c r="G18" s="22">
        <v>413</v>
      </c>
      <c r="H18" s="22">
        <v>555</v>
      </c>
      <c r="I18" s="22">
        <v>191</v>
      </c>
      <c r="J18" s="22">
        <v>155</v>
      </c>
      <c r="K18" s="22">
        <v>375</v>
      </c>
      <c r="L18" s="22">
        <v>225</v>
      </c>
      <c r="M18" s="22">
        <v>360</v>
      </c>
      <c r="N18" s="22">
        <v>97</v>
      </c>
      <c r="O18" s="22">
        <v>49</v>
      </c>
      <c r="P18" s="22">
        <v>296</v>
      </c>
      <c r="Q18" s="22">
        <v>341</v>
      </c>
      <c r="R18" s="22">
        <v>239</v>
      </c>
      <c r="S18" s="23">
        <f t="shared" si="0"/>
        <v>5106</v>
      </c>
      <c r="U18" s="39"/>
      <c r="V18" s="39"/>
    </row>
    <row r="19" spans="1:22" x14ac:dyDescent="0.2">
      <c r="A19" s="77" t="s">
        <v>154</v>
      </c>
      <c r="B19" s="20">
        <v>107</v>
      </c>
      <c r="C19" s="20">
        <v>266</v>
      </c>
      <c r="D19" s="20">
        <v>510</v>
      </c>
      <c r="E19" s="20">
        <v>384</v>
      </c>
      <c r="F19" s="20">
        <v>206</v>
      </c>
      <c r="G19" s="20">
        <v>256</v>
      </c>
      <c r="H19" s="20">
        <v>423</v>
      </c>
      <c r="I19" s="20">
        <v>152</v>
      </c>
      <c r="J19" s="20">
        <v>159</v>
      </c>
      <c r="K19" s="20">
        <v>271</v>
      </c>
      <c r="L19" s="20">
        <v>207</v>
      </c>
      <c r="M19" s="20">
        <v>349</v>
      </c>
      <c r="N19" s="20">
        <v>92</v>
      </c>
      <c r="O19" s="20">
        <v>82</v>
      </c>
      <c r="P19" s="20">
        <v>231</v>
      </c>
      <c r="Q19" s="20">
        <v>304</v>
      </c>
      <c r="R19" s="20">
        <v>283</v>
      </c>
      <c r="S19" s="21">
        <f t="shared" si="0"/>
        <v>4282</v>
      </c>
      <c r="U19" s="39"/>
      <c r="V19" s="39"/>
    </row>
    <row r="20" spans="1:22" x14ac:dyDescent="0.2">
      <c r="A20" s="78" t="s">
        <v>155</v>
      </c>
      <c r="B20" s="22">
        <v>123</v>
      </c>
      <c r="C20" s="22">
        <v>197</v>
      </c>
      <c r="D20" s="22">
        <v>498</v>
      </c>
      <c r="E20" s="22">
        <v>370</v>
      </c>
      <c r="F20" s="22">
        <v>214</v>
      </c>
      <c r="G20" s="22">
        <v>298</v>
      </c>
      <c r="H20" s="22">
        <v>433</v>
      </c>
      <c r="I20" s="22">
        <v>199</v>
      </c>
      <c r="J20" s="22">
        <v>139</v>
      </c>
      <c r="K20" s="22">
        <v>280</v>
      </c>
      <c r="L20" s="22">
        <v>229</v>
      </c>
      <c r="M20" s="22">
        <v>258</v>
      </c>
      <c r="N20" s="22">
        <v>96</v>
      </c>
      <c r="O20" s="22">
        <v>54</v>
      </c>
      <c r="P20" s="22">
        <v>252</v>
      </c>
      <c r="Q20" s="22">
        <v>269</v>
      </c>
      <c r="R20" s="22">
        <v>273</v>
      </c>
      <c r="S20" s="23">
        <f t="shared" si="0"/>
        <v>4182</v>
      </c>
      <c r="U20" s="39"/>
      <c r="V20" s="39"/>
    </row>
    <row r="21" spans="1:22" x14ac:dyDescent="0.2">
      <c r="A21" s="77" t="s">
        <v>156</v>
      </c>
      <c r="B21" s="20">
        <v>143</v>
      </c>
      <c r="C21" s="20">
        <v>273</v>
      </c>
      <c r="D21" s="20">
        <v>668</v>
      </c>
      <c r="E21" s="20">
        <v>344</v>
      </c>
      <c r="F21" s="20">
        <v>316</v>
      </c>
      <c r="G21" s="20">
        <v>423</v>
      </c>
      <c r="H21" s="20">
        <v>491</v>
      </c>
      <c r="I21" s="20">
        <v>220</v>
      </c>
      <c r="J21" s="20">
        <v>171</v>
      </c>
      <c r="K21" s="20">
        <v>316</v>
      </c>
      <c r="L21" s="20">
        <v>235</v>
      </c>
      <c r="M21" s="20">
        <v>334</v>
      </c>
      <c r="N21" s="20">
        <v>108</v>
      </c>
      <c r="O21" s="20">
        <v>67</v>
      </c>
      <c r="P21" s="20">
        <v>344</v>
      </c>
      <c r="Q21" s="20">
        <v>390</v>
      </c>
      <c r="R21" s="20">
        <v>272</v>
      </c>
      <c r="S21" s="21">
        <f t="shared" si="0"/>
        <v>5115</v>
      </c>
      <c r="U21" s="39"/>
      <c r="V21" s="39"/>
    </row>
    <row r="22" spans="1:22" x14ac:dyDescent="0.2">
      <c r="A22" s="78" t="s">
        <v>157</v>
      </c>
      <c r="B22" s="22">
        <v>166</v>
      </c>
      <c r="C22" s="22">
        <v>266</v>
      </c>
      <c r="D22" s="22">
        <v>680</v>
      </c>
      <c r="E22" s="22">
        <v>363</v>
      </c>
      <c r="F22" s="22">
        <v>297</v>
      </c>
      <c r="G22" s="22">
        <v>360</v>
      </c>
      <c r="H22" s="22">
        <v>596</v>
      </c>
      <c r="I22" s="22">
        <v>208</v>
      </c>
      <c r="J22" s="22">
        <v>169</v>
      </c>
      <c r="K22" s="22">
        <v>355</v>
      </c>
      <c r="L22" s="22">
        <v>256</v>
      </c>
      <c r="M22" s="22">
        <v>388</v>
      </c>
      <c r="N22" s="22">
        <v>94</v>
      </c>
      <c r="O22" s="22">
        <v>61</v>
      </c>
      <c r="P22" s="22">
        <v>305</v>
      </c>
      <c r="Q22" s="22">
        <v>417</v>
      </c>
      <c r="R22" s="22">
        <v>269</v>
      </c>
      <c r="S22" s="23">
        <f t="shared" si="0"/>
        <v>5250</v>
      </c>
      <c r="U22" s="39"/>
      <c r="V22" s="39"/>
    </row>
    <row r="23" spans="1:22" x14ac:dyDescent="0.2">
      <c r="A23" s="77" t="s">
        <v>158</v>
      </c>
      <c r="B23" s="20">
        <v>126</v>
      </c>
      <c r="C23" s="20">
        <v>287</v>
      </c>
      <c r="D23" s="20">
        <v>840</v>
      </c>
      <c r="E23" s="20">
        <v>458</v>
      </c>
      <c r="F23" s="20">
        <v>351</v>
      </c>
      <c r="G23" s="20">
        <v>390</v>
      </c>
      <c r="H23" s="20">
        <v>547</v>
      </c>
      <c r="I23" s="20">
        <v>239</v>
      </c>
      <c r="J23" s="20">
        <v>161</v>
      </c>
      <c r="K23" s="20">
        <v>369</v>
      </c>
      <c r="L23" s="20">
        <v>248</v>
      </c>
      <c r="M23" s="20">
        <v>372</v>
      </c>
      <c r="N23" s="20">
        <v>103</v>
      </c>
      <c r="O23" s="20">
        <v>47</v>
      </c>
      <c r="P23" s="20">
        <v>271</v>
      </c>
      <c r="Q23" s="20">
        <v>400</v>
      </c>
      <c r="R23" s="20">
        <v>268</v>
      </c>
      <c r="S23" s="21">
        <f t="shared" si="0"/>
        <v>5477</v>
      </c>
      <c r="U23" s="39"/>
      <c r="V23" s="39"/>
    </row>
    <row r="24" spans="1:22" x14ac:dyDescent="0.2">
      <c r="A24" s="78" t="s">
        <v>159</v>
      </c>
      <c r="B24" s="22">
        <v>145</v>
      </c>
      <c r="C24" s="22">
        <v>262</v>
      </c>
      <c r="D24" s="22">
        <v>543</v>
      </c>
      <c r="E24" s="22">
        <v>328</v>
      </c>
      <c r="F24" s="22">
        <v>289</v>
      </c>
      <c r="G24" s="22">
        <v>309</v>
      </c>
      <c r="H24" s="22">
        <v>433</v>
      </c>
      <c r="I24" s="22">
        <v>206</v>
      </c>
      <c r="J24" s="22">
        <v>174</v>
      </c>
      <c r="K24" s="22">
        <v>396</v>
      </c>
      <c r="L24" s="22">
        <v>204</v>
      </c>
      <c r="M24" s="22">
        <v>281</v>
      </c>
      <c r="N24" s="22">
        <v>83</v>
      </c>
      <c r="O24" s="22">
        <v>31</v>
      </c>
      <c r="P24" s="22">
        <v>254</v>
      </c>
      <c r="Q24" s="22">
        <v>281</v>
      </c>
      <c r="R24" s="22">
        <v>218</v>
      </c>
      <c r="S24" s="23">
        <f t="shared" si="0"/>
        <v>4437</v>
      </c>
      <c r="U24" s="39"/>
      <c r="V24" s="39"/>
    </row>
    <row r="25" spans="1:22" x14ac:dyDescent="0.2">
      <c r="A25" s="77" t="s">
        <v>148</v>
      </c>
      <c r="B25" s="20">
        <v>121</v>
      </c>
      <c r="C25" s="20">
        <v>241</v>
      </c>
      <c r="D25" s="20">
        <v>733</v>
      </c>
      <c r="E25" s="20">
        <v>448</v>
      </c>
      <c r="F25" s="20">
        <v>228</v>
      </c>
      <c r="G25" s="20">
        <v>286</v>
      </c>
      <c r="H25" s="20">
        <v>436</v>
      </c>
      <c r="I25" s="20">
        <v>150</v>
      </c>
      <c r="J25" s="20">
        <v>107</v>
      </c>
      <c r="K25" s="20">
        <v>285</v>
      </c>
      <c r="L25" s="20">
        <v>210</v>
      </c>
      <c r="M25" s="20">
        <v>255</v>
      </c>
      <c r="N25" s="20">
        <v>110</v>
      </c>
      <c r="O25" s="20">
        <v>42</v>
      </c>
      <c r="P25" s="20">
        <v>294</v>
      </c>
      <c r="Q25" s="20">
        <v>322</v>
      </c>
      <c r="R25" s="20">
        <v>209</v>
      </c>
      <c r="S25" s="21">
        <f t="shared" si="0"/>
        <v>4477</v>
      </c>
      <c r="U25" s="39"/>
      <c r="V25" s="39"/>
    </row>
    <row r="26" spans="1:22" x14ac:dyDescent="0.2">
      <c r="A26" s="78" t="s">
        <v>149</v>
      </c>
      <c r="B26" s="22">
        <v>114</v>
      </c>
      <c r="C26" s="22">
        <v>269</v>
      </c>
      <c r="D26" s="22">
        <v>766</v>
      </c>
      <c r="E26" s="22">
        <v>451</v>
      </c>
      <c r="F26" s="22">
        <v>320</v>
      </c>
      <c r="G26" s="22">
        <v>358</v>
      </c>
      <c r="H26" s="22">
        <v>484</v>
      </c>
      <c r="I26" s="22">
        <v>152</v>
      </c>
      <c r="J26" s="22">
        <v>131</v>
      </c>
      <c r="K26" s="22">
        <v>419</v>
      </c>
      <c r="L26" s="22">
        <v>209</v>
      </c>
      <c r="M26" s="22">
        <v>311</v>
      </c>
      <c r="N26" s="22">
        <v>143</v>
      </c>
      <c r="O26" s="22">
        <v>47</v>
      </c>
      <c r="P26" s="22">
        <v>267</v>
      </c>
      <c r="Q26" s="22">
        <v>350</v>
      </c>
      <c r="R26" s="22">
        <v>241</v>
      </c>
      <c r="S26" s="23">
        <f t="shared" si="0"/>
        <v>5032</v>
      </c>
      <c r="U26" s="39"/>
      <c r="V26" s="39"/>
    </row>
    <row r="27" spans="1:22" x14ac:dyDescent="0.2">
      <c r="A27" s="79" t="s">
        <v>150</v>
      </c>
      <c r="B27" s="24">
        <v>125</v>
      </c>
      <c r="C27" s="24">
        <v>236</v>
      </c>
      <c r="D27" s="24">
        <v>727</v>
      </c>
      <c r="E27" s="24">
        <v>449</v>
      </c>
      <c r="F27" s="24">
        <v>278</v>
      </c>
      <c r="G27" s="24">
        <v>290</v>
      </c>
      <c r="H27" s="24">
        <v>479</v>
      </c>
      <c r="I27" s="24">
        <v>156</v>
      </c>
      <c r="J27" s="24">
        <v>137</v>
      </c>
      <c r="K27" s="24">
        <v>378</v>
      </c>
      <c r="L27" s="24">
        <v>208</v>
      </c>
      <c r="M27" s="24">
        <v>367</v>
      </c>
      <c r="N27" s="24">
        <v>124</v>
      </c>
      <c r="O27" s="24">
        <v>81</v>
      </c>
      <c r="P27" s="24">
        <v>263</v>
      </c>
      <c r="Q27" s="24">
        <v>339</v>
      </c>
      <c r="R27" s="24">
        <v>227</v>
      </c>
      <c r="S27" s="25">
        <f t="shared" si="0"/>
        <v>4864</v>
      </c>
      <c r="U27" s="39"/>
      <c r="V27" s="39"/>
    </row>
    <row r="28" spans="1:22" ht="15" customHeight="1" x14ac:dyDescent="0.2">
      <c r="A28" s="76" t="s">
        <v>160</v>
      </c>
      <c r="B28" s="18">
        <v>167</v>
      </c>
      <c r="C28" s="18">
        <v>274</v>
      </c>
      <c r="D28" s="18">
        <v>682</v>
      </c>
      <c r="E28" s="18">
        <v>431</v>
      </c>
      <c r="F28" s="18">
        <v>298</v>
      </c>
      <c r="G28" s="18">
        <v>407</v>
      </c>
      <c r="H28" s="18">
        <v>547</v>
      </c>
      <c r="I28" s="18">
        <v>242</v>
      </c>
      <c r="J28" s="18">
        <v>131</v>
      </c>
      <c r="K28" s="18">
        <v>399</v>
      </c>
      <c r="L28" s="18">
        <v>280</v>
      </c>
      <c r="M28" s="18">
        <v>371</v>
      </c>
      <c r="N28" s="18">
        <v>149</v>
      </c>
      <c r="O28" s="18">
        <v>61</v>
      </c>
      <c r="P28" s="18">
        <v>272</v>
      </c>
      <c r="Q28" s="18">
        <v>402</v>
      </c>
      <c r="R28" s="18">
        <v>302</v>
      </c>
      <c r="S28" s="19">
        <f t="shared" si="0"/>
        <v>5415</v>
      </c>
      <c r="U28" s="39"/>
      <c r="V28" s="39"/>
    </row>
    <row r="29" spans="1:22" x14ac:dyDescent="0.2">
      <c r="A29" s="77" t="s">
        <v>161</v>
      </c>
      <c r="B29" s="20">
        <v>134</v>
      </c>
      <c r="C29" s="20">
        <v>301</v>
      </c>
      <c r="D29" s="20">
        <v>729</v>
      </c>
      <c r="E29" s="20">
        <v>415</v>
      </c>
      <c r="F29" s="20">
        <v>236</v>
      </c>
      <c r="G29" s="20">
        <v>385</v>
      </c>
      <c r="H29" s="20">
        <v>509</v>
      </c>
      <c r="I29" s="20">
        <v>179</v>
      </c>
      <c r="J29" s="20">
        <v>146</v>
      </c>
      <c r="K29" s="20">
        <v>371</v>
      </c>
      <c r="L29" s="20">
        <v>214</v>
      </c>
      <c r="M29" s="20">
        <v>331</v>
      </c>
      <c r="N29" s="20">
        <v>157</v>
      </c>
      <c r="O29" s="20">
        <v>93</v>
      </c>
      <c r="P29" s="20">
        <v>282</v>
      </c>
      <c r="Q29" s="20">
        <v>333</v>
      </c>
      <c r="R29" s="20">
        <v>261</v>
      </c>
      <c r="S29" s="21">
        <f t="shared" si="0"/>
        <v>5076</v>
      </c>
      <c r="U29" s="39"/>
      <c r="V29" s="39"/>
    </row>
    <row r="30" spans="1:22" x14ac:dyDescent="0.2">
      <c r="A30" s="78" t="s">
        <v>162</v>
      </c>
      <c r="B30" s="22">
        <v>147</v>
      </c>
      <c r="C30" s="22">
        <v>276</v>
      </c>
      <c r="D30" s="22">
        <v>794</v>
      </c>
      <c r="E30" s="22">
        <v>383</v>
      </c>
      <c r="F30" s="22">
        <v>307</v>
      </c>
      <c r="G30" s="22">
        <v>431</v>
      </c>
      <c r="H30" s="22">
        <v>550</v>
      </c>
      <c r="I30" s="22">
        <v>214</v>
      </c>
      <c r="J30" s="22">
        <v>170</v>
      </c>
      <c r="K30" s="22">
        <v>408</v>
      </c>
      <c r="L30" s="22">
        <v>266</v>
      </c>
      <c r="M30" s="22">
        <v>414</v>
      </c>
      <c r="N30" s="22">
        <v>114</v>
      </c>
      <c r="O30" s="22">
        <v>128</v>
      </c>
      <c r="P30" s="22">
        <v>358</v>
      </c>
      <c r="Q30" s="22">
        <v>389</v>
      </c>
      <c r="R30" s="22">
        <v>331</v>
      </c>
      <c r="S30" s="23">
        <f t="shared" si="0"/>
        <v>5680</v>
      </c>
      <c r="U30" s="39"/>
      <c r="V30" s="39"/>
    </row>
    <row r="31" spans="1:22" x14ac:dyDescent="0.2">
      <c r="A31" s="77" t="s">
        <v>163</v>
      </c>
      <c r="B31" s="20">
        <v>97</v>
      </c>
      <c r="C31" s="20">
        <v>241</v>
      </c>
      <c r="D31" s="20">
        <v>542</v>
      </c>
      <c r="E31" s="20">
        <v>331</v>
      </c>
      <c r="F31" s="20">
        <v>235</v>
      </c>
      <c r="G31" s="20">
        <v>367</v>
      </c>
      <c r="H31" s="20">
        <v>444</v>
      </c>
      <c r="I31" s="20">
        <v>151</v>
      </c>
      <c r="J31" s="20">
        <v>148</v>
      </c>
      <c r="K31" s="20">
        <v>297</v>
      </c>
      <c r="L31" s="20">
        <v>249</v>
      </c>
      <c r="M31" s="20">
        <v>288</v>
      </c>
      <c r="N31" s="20">
        <v>105</v>
      </c>
      <c r="O31" s="20">
        <v>67</v>
      </c>
      <c r="P31" s="20">
        <v>285</v>
      </c>
      <c r="Q31" s="20">
        <v>344</v>
      </c>
      <c r="R31" s="20">
        <v>287</v>
      </c>
      <c r="S31" s="21">
        <f t="shared" si="0"/>
        <v>4478</v>
      </c>
      <c r="U31" s="39"/>
      <c r="V31" s="39"/>
    </row>
    <row r="32" spans="1:22" x14ac:dyDescent="0.2">
      <c r="A32" s="78" t="s">
        <v>164</v>
      </c>
      <c r="B32" s="22">
        <v>109</v>
      </c>
      <c r="C32" s="22">
        <v>306</v>
      </c>
      <c r="D32" s="22">
        <v>612</v>
      </c>
      <c r="E32" s="22">
        <v>347</v>
      </c>
      <c r="F32" s="22">
        <v>276</v>
      </c>
      <c r="G32" s="22">
        <v>344</v>
      </c>
      <c r="H32" s="22">
        <v>510</v>
      </c>
      <c r="I32" s="22">
        <v>209</v>
      </c>
      <c r="J32" s="22">
        <v>169</v>
      </c>
      <c r="K32" s="22">
        <v>346</v>
      </c>
      <c r="L32" s="22">
        <v>209</v>
      </c>
      <c r="M32" s="22">
        <v>391</v>
      </c>
      <c r="N32" s="22">
        <v>133</v>
      </c>
      <c r="O32" s="22">
        <v>82</v>
      </c>
      <c r="P32" s="22">
        <v>294</v>
      </c>
      <c r="Q32" s="22">
        <v>353</v>
      </c>
      <c r="R32" s="22">
        <v>281</v>
      </c>
      <c r="S32" s="23">
        <f t="shared" si="0"/>
        <v>4971</v>
      </c>
      <c r="U32" s="39"/>
      <c r="V32" s="39"/>
    </row>
    <row r="33" spans="1:22" x14ac:dyDescent="0.2">
      <c r="A33" s="77" t="s">
        <v>165</v>
      </c>
      <c r="B33" s="20">
        <v>178</v>
      </c>
      <c r="C33" s="20">
        <v>247</v>
      </c>
      <c r="D33" s="20">
        <v>754</v>
      </c>
      <c r="E33" s="20">
        <v>532</v>
      </c>
      <c r="F33" s="20">
        <v>332</v>
      </c>
      <c r="G33" s="20">
        <v>400</v>
      </c>
      <c r="H33" s="20">
        <v>514</v>
      </c>
      <c r="I33" s="20">
        <v>207</v>
      </c>
      <c r="J33" s="20">
        <v>190</v>
      </c>
      <c r="K33" s="20">
        <v>343</v>
      </c>
      <c r="L33" s="20">
        <v>343</v>
      </c>
      <c r="M33" s="20">
        <v>430</v>
      </c>
      <c r="N33" s="20">
        <v>119</v>
      </c>
      <c r="O33" s="20">
        <v>70</v>
      </c>
      <c r="P33" s="20">
        <v>241</v>
      </c>
      <c r="Q33" s="20">
        <v>363</v>
      </c>
      <c r="R33" s="20">
        <v>218</v>
      </c>
      <c r="S33" s="21">
        <f t="shared" si="0"/>
        <v>5481</v>
      </c>
      <c r="U33" s="39"/>
      <c r="V33" s="39"/>
    </row>
    <row r="34" spans="1:22" x14ac:dyDescent="0.2">
      <c r="A34" s="78" t="s">
        <v>166</v>
      </c>
      <c r="B34" s="22">
        <v>135</v>
      </c>
      <c r="C34" s="22">
        <v>259</v>
      </c>
      <c r="D34" s="22">
        <v>716</v>
      </c>
      <c r="E34" s="22">
        <v>414</v>
      </c>
      <c r="F34" s="22">
        <v>353</v>
      </c>
      <c r="G34" s="22">
        <v>320</v>
      </c>
      <c r="H34" s="22">
        <v>568</v>
      </c>
      <c r="I34" s="22">
        <v>167</v>
      </c>
      <c r="J34" s="22">
        <v>158</v>
      </c>
      <c r="K34" s="22">
        <v>390</v>
      </c>
      <c r="L34" s="22">
        <v>218</v>
      </c>
      <c r="M34" s="22">
        <v>375</v>
      </c>
      <c r="N34" s="22">
        <v>122</v>
      </c>
      <c r="O34" s="22">
        <v>57</v>
      </c>
      <c r="P34" s="22">
        <v>262</v>
      </c>
      <c r="Q34" s="22">
        <v>401</v>
      </c>
      <c r="R34" s="22">
        <v>226</v>
      </c>
      <c r="S34" s="23">
        <f t="shared" si="0"/>
        <v>5141</v>
      </c>
      <c r="U34" s="39"/>
      <c r="V34" s="39"/>
    </row>
    <row r="35" spans="1:22" x14ac:dyDescent="0.2">
      <c r="A35" s="77" t="s">
        <v>167</v>
      </c>
      <c r="B35" s="20">
        <v>162</v>
      </c>
      <c r="C35" s="20">
        <v>256</v>
      </c>
      <c r="D35" s="20">
        <v>846</v>
      </c>
      <c r="E35" s="20">
        <v>476</v>
      </c>
      <c r="F35" s="20">
        <v>312</v>
      </c>
      <c r="G35" s="20">
        <v>429</v>
      </c>
      <c r="H35" s="20">
        <v>476</v>
      </c>
      <c r="I35" s="20">
        <v>170</v>
      </c>
      <c r="J35" s="20">
        <v>166</v>
      </c>
      <c r="K35" s="20">
        <v>413</v>
      </c>
      <c r="L35" s="20">
        <v>217</v>
      </c>
      <c r="M35" s="20">
        <v>388</v>
      </c>
      <c r="N35" s="20">
        <v>112</v>
      </c>
      <c r="O35" s="20">
        <v>58</v>
      </c>
      <c r="P35" s="20">
        <v>285</v>
      </c>
      <c r="Q35" s="20">
        <v>401</v>
      </c>
      <c r="R35" s="20">
        <v>235</v>
      </c>
      <c r="S35" s="21">
        <f t="shared" si="0"/>
        <v>5402</v>
      </c>
      <c r="U35" s="39"/>
      <c r="V35" s="39"/>
    </row>
    <row r="36" spans="1:22" x14ac:dyDescent="0.2">
      <c r="A36" s="78" t="s">
        <v>168</v>
      </c>
      <c r="B36" s="22">
        <v>147</v>
      </c>
      <c r="C36" s="22">
        <v>249</v>
      </c>
      <c r="D36" s="22">
        <v>604</v>
      </c>
      <c r="E36" s="22">
        <v>378</v>
      </c>
      <c r="F36" s="22">
        <v>292</v>
      </c>
      <c r="G36" s="22">
        <v>353</v>
      </c>
      <c r="H36" s="22">
        <v>418</v>
      </c>
      <c r="I36" s="22">
        <v>131</v>
      </c>
      <c r="J36" s="22">
        <v>160</v>
      </c>
      <c r="K36" s="22">
        <v>309</v>
      </c>
      <c r="L36" s="22">
        <v>223</v>
      </c>
      <c r="M36" s="22">
        <v>348</v>
      </c>
      <c r="N36" s="22">
        <v>89</v>
      </c>
      <c r="O36" s="22">
        <v>51</v>
      </c>
      <c r="P36" s="22">
        <v>226</v>
      </c>
      <c r="Q36" s="22">
        <v>361</v>
      </c>
      <c r="R36" s="22">
        <v>217</v>
      </c>
      <c r="S36" s="23">
        <f t="shared" si="0"/>
        <v>4556</v>
      </c>
      <c r="U36" s="39"/>
      <c r="V36" s="39"/>
    </row>
    <row r="37" spans="1:22" x14ac:dyDescent="0.2">
      <c r="A37" s="77" t="s">
        <v>169</v>
      </c>
      <c r="B37" s="20">
        <v>124</v>
      </c>
      <c r="C37" s="20">
        <v>228</v>
      </c>
      <c r="D37" s="20">
        <v>700</v>
      </c>
      <c r="E37" s="20">
        <v>405</v>
      </c>
      <c r="F37" s="20">
        <v>234</v>
      </c>
      <c r="G37" s="20">
        <v>349</v>
      </c>
      <c r="H37" s="20">
        <v>476</v>
      </c>
      <c r="I37" s="20">
        <v>187</v>
      </c>
      <c r="J37" s="20">
        <v>128</v>
      </c>
      <c r="K37" s="20">
        <v>333</v>
      </c>
      <c r="L37" s="20">
        <v>176</v>
      </c>
      <c r="M37" s="20">
        <v>364</v>
      </c>
      <c r="N37" s="20">
        <v>105</v>
      </c>
      <c r="O37" s="20">
        <v>40</v>
      </c>
      <c r="P37" s="20">
        <v>265</v>
      </c>
      <c r="Q37" s="20">
        <v>262</v>
      </c>
      <c r="R37" s="20">
        <v>243</v>
      </c>
      <c r="S37" s="21">
        <f t="shared" si="0"/>
        <v>4619</v>
      </c>
      <c r="U37" s="39"/>
      <c r="V37" s="39"/>
    </row>
    <row r="38" spans="1:22" x14ac:dyDescent="0.2">
      <c r="A38" s="78" t="s">
        <v>170</v>
      </c>
      <c r="B38" s="22">
        <v>89</v>
      </c>
      <c r="C38" s="22">
        <v>251</v>
      </c>
      <c r="D38" s="22">
        <v>708</v>
      </c>
      <c r="E38" s="22">
        <v>382</v>
      </c>
      <c r="F38" s="22">
        <v>209</v>
      </c>
      <c r="G38" s="22">
        <v>361</v>
      </c>
      <c r="H38" s="22">
        <v>471</v>
      </c>
      <c r="I38" s="22">
        <v>151</v>
      </c>
      <c r="J38" s="22">
        <v>136</v>
      </c>
      <c r="K38" s="22">
        <v>278</v>
      </c>
      <c r="L38" s="22">
        <v>220</v>
      </c>
      <c r="M38" s="22">
        <v>318</v>
      </c>
      <c r="N38" s="22">
        <v>97</v>
      </c>
      <c r="O38" s="22">
        <v>32</v>
      </c>
      <c r="P38" s="22">
        <v>213</v>
      </c>
      <c r="Q38" s="22">
        <v>277</v>
      </c>
      <c r="R38" s="22">
        <v>198</v>
      </c>
      <c r="S38" s="23">
        <f t="shared" si="0"/>
        <v>4391</v>
      </c>
      <c r="U38" s="39"/>
      <c r="V38" s="39"/>
    </row>
    <row r="39" spans="1:22" x14ac:dyDescent="0.2">
      <c r="A39" s="79" t="s">
        <v>171</v>
      </c>
      <c r="B39" s="24">
        <v>102</v>
      </c>
      <c r="C39" s="24">
        <v>319</v>
      </c>
      <c r="D39" s="24">
        <v>869</v>
      </c>
      <c r="E39" s="24">
        <v>472</v>
      </c>
      <c r="F39" s="24">
        <v>283</v>
      </c>
      <c r="G39" s="24">
        <v>376</v>
      </c>
      <c r="H39" s="24">
        <v>557</v>
      </c>
      <c r="I39" s="24">
        <v>170</v>
      </c>
      <c r="J39" s="24">
        <v>177</v>
      </c>
      <c r="K39" s="24">
        <v>444</v>
      </c>
      <c r="L39" s="24">
        <v>264</v>
      </c>
      <c r="M39" s="24">
        <v>357</v>
      </c>
      <c r="N39" s="24">
        <v>129</v>
      </c>
      <c r="O39" s="24">
        <v>62</v>
      </c>
      <c r="P39" s="24">
        <v>295</v>
      </c>
      <c r="Q39" s="24">
        <v>379</v>
      </c>
      <c r="R39" s="24">
        <v>245</v>
      </c>
      <c r="S39" s="25">
        <f t="shared" si="0"/>
        <v>5500</v>
      </c>
      <c r="U39" s="39"/>
      <c r="V39" s="39"/>
    </row>
    <row r="40" spans="1:22" ht="15" customHeight="1" x14ac:dyDescent="0.2">
      <c r="A40" s="76" t="s">
        <v>172</v>
      </c>
      <c r="B40" s="18">
        <v>126</v>
      </c>
      <c r="C40" s="18">
        <v>276</v>
      </c>
      <c r="D40" s="18">
        <v>682</v>
      </c>
      <c r="E40" s="18">
        <v>354</v>
      </c>
      <c r="F40" s="18">
        <v>244</v>
      </c>
      <c r="G40" s="18">
        <v>272</v>
      </c>
      <c r="H40" s="18">
        <v>479</v>
      </c>
      <c r="I40" s="18">
        <v>183</v>
      </c>
      <c r="J40" s="18">
        <v>134</v>
      </c>
      <c r="K40" s="18">
        <v>366</v>
      </c>
      <c r="L40" s="18">
        <v>235</v>
      </c>
      <c r="M40" s="18">
        <v>282</v>
      </c>
      <c r="N40" s="18">
        <v>106</v>
      </c>
      <c r="O40" s="18">
        <v>41</v>
      </c>
      <c r="P40" s="18">
        <v>292</v>
      </c>
      <c r="Q40" s="18">
        <v>277</v>
      </c>
      <c r="R40" s="18">
        <v>225</v>
      </c>
      <c r="S40" s="19">
        <f t="shared" si="0"/>
        <v>4574</v>
      </c>
      <c r="U40" s="39"/>
      <c r="V40" s="39"/>
    </row>
    <row r="41" spans="1:22" x14ac:dyDescent="0.2">
      <c r="A41" s="77" t="s">
        <v>173</v>
      </c>
      <c r="B41" s="20">
        <v>135</v>
      </c>
      <c r="C41" s="20">
        <v>315</v>
      </c>
      <c r="D41" s="20">
        <v>755</v>
      </c>
      <c r="E41" s="20">
        <v>450</v>
      </c>
      <c r="F41" s="20">
        <v>323</v>
      </c>
      <c r="G41" s="20">
        <v>361</v>
      </c>
      <c r="H41" s="20">
        <v>502</v>
      </c>
      <c r="I41" s="20">
        <v>167</v>
      </c>
      <c r="J41" s="20">
        <v>169</v>
      </c>
      <c r="K41" s="20">
        <v>297</v>
      </c>
      <c r="L41" s="20">
        <v>226</v>
      </c>
      <c r="M41" s="20">
        <v>423</v>
      </c>
      <c r="N41" s="20">
        <v>112</v>
      </c>
      <c r="O41" s="20">
        <v>78</v>
      </c>
      <c r="P41" s="20">
        <v>285</v>
      </c>
      <c r="Q41" s="20">
        <v>339</v>
      </c>
      <c r="R41" s="20">
        <v>298</v>
      </c>
      <c r="S41" s="21">
        <f t="shared" si="0"/>
        <v>5235</v>
      </c>
      <c r="U41" s="39"/>
      <c r="V41" s="39"/>
    </row>
    <row r="42" spans="1:22" x14ac:dyDescent="0.2">
      <c r="A42" s="78" t="s">
        <v>174</v>
      </c>
      <c r="B42" s="22">
        <v>124</v>
      </c>
      <c r="C42" s="22">
        <v>301</v>
      </c>
      <c r="D42" s="22">
        <v>779</v>
      </c>
      <c r="E42" s="22">
        <v>510</v>
      </c>
      <c r="F42" s="22">
        <v>314</v>
      </c>
      <c r="G42" s="22">
        <v>347</v>
      </c>
      <c r="H42" s="22">
        <v>490</v>
      </c>
      <c r="I42" s="22">
        <v>186</v>
      </c>
      <c r="J42" s="22">
        <v>163</v>
      </c>
      <c r="K42" s="22">
        <v>304</v>
      </c>
      <c r="L42" s="22">
        <v>257</v>
      </c>
      <c r="M42" s="22">
        <v>356</v>
      </c>
      <c r="N42" s="22">
        <v>133</v>
      </c>
      <c r="O42" s="22">
        <v>106</v>
      </c>
      <c r="P42" s="22">
        <v>305</v>
      </c>
      <c r="Q42" s="22">
        <v>351</v>
      </c>
      <c r="R42" s="22">
        <v>248</v>
      </c>
      <c r="S42" s="23">
        <f t="shared" si="0"/>
        <v>5274</v>
      </c>
      <c r="U42" s="39"/>
      <c r="V42" s="39"/>
    </row>
    <row r="43" spans="1:22" x14ac:dyDescent="0.2">
      <c r="A43" s="77" t="s">
        <v>175</v>
      </c>
      <c r="B43" s="20">
        <v>125</v>
      </c>
      <c r="C43" s="20">
        <v>249</v>
      </c>
      <c r="D43" s="20">
        <v>611</v>
      </c>
      <c r="E43" s="20">
        <v>292</v>
      </c>
      <c r="F43" s="20">
        <v>262</v>
      </c>
      <c r="G43" s="20">
        <v>332</v>
      </c>
      <c r="H43" s="20">
        <v>396</v>
      </c>
      <c r="I43" s="20">
        <v>197</v>
      </c>
      <c r="J43" s="20">
        <v>161</v>
      </c>
      <c r="K43" s="20">
        <v>266</v>
      </c>
      <c r="L43" s="20">
        <v>181</v>
      </c>
      <c r="M43" s="20">
        <v>426</v>
      </c>
      <c r="N43" s="20">
        <v>107</v>
      </c>
      <c r="O43" s="20">
        <v>65</v>
      </c>
      <c r="P43" s="20">
        <v>252</v>
      </c>
      <c r="Q43" s="20">
        <v>315</v>
      </c>
      <c r="R43" s="20">
        <v>217</v>
      </c>
      <c r="S43" s="21">
        <f t="shared" si="0"/>
        <v>4454</v>
      </c>
      <c r="U43" s="39"/>
      <c r="V43" s="39"/>
    </row>
    <row r="44" spans="1:22" x14ac:dyDescent="0.2">
      <c r="A44" s="78" t="s">
        <v>176</v>
      </c>
      <c r="B44" s="22">
        <v>113</v>
      </c>
      <c r="C44" s="22">
        <v>322</v>
      </c>
      <c r="D44" s="22">
        <v>805</v>
      </c>
      <c r="E44" s="22">
        <v>440</v>
      </c>
      <c r="F44" s="22">
        <v>305</v>
      </c>
      <c r="G44" s="22">
        <v>326</v>
      </c>
      <c r="H44" s="22">
        <v>435</v>
      </c>
      <c r="I44" s="22">
        <v>191</v>
      </c>
      <c r="J44" s="22">
        <v>182</v>
      </c>
      <c r="K44" s="22">
        <v>299</v>
      </c>
      <c r="L44" s="22">
        <v>204</v>
      </c>
      <c r="M44" s="22">
        <v>432</v>
      </c>
      <c r="N44" s="22">
        <v>116</v>
      </c>
      <c r="O44" s="22">
        <v>101</v>
      </c>
      <c r="P44" s="22">
        <v>276</v>
      </c>
      <c r="Q44" s="22">
        <v>331</v>
      </c>
      <c r="R44" s="22">
        <v>221</v>
      </c>
      <c r="S44" s="23">
        <f t="shared" si="0"/>
        <v>5099</v>
      </c>
      <c r="U44" s="39"/>
      <c r="V44" s="39"/>
    </row>
    <row r="45" spans="1:22" x14ac:dyDescent="0.2">
      <c r="A45" s="77" t="s">
        <v>177</v>
      </c>
      <c r="B45" s="20">
        <v>129</v>
      </c>
      <c r="C45" s="20">
        <v>237</v>
      </c>
      <c r="D45" s="20">
        <v>735</v>
      </c>
      <c r="E45" s="20">
        <v>391</v>
      </c>
      <c r="F45" s="20">
        <v>390</v>
      </c>
      <c r="G45" s="20">
        <v>361</v>
      </c>
      <c r="H45" s="20">
        <v>483</v>
      </c>
      <c r="I45" s="20">
        <v>184</v>
      </c>
      <c r="J45" s="20">
        <v>159</v>
      </c>
      <c r="K45" s="20">
        <v>311</v>
      </c>
      <c r="L45" s="20">
        <v>224</v>
      </c>
      <c r="M45" s="20">
        <v>313</v>
      </c>
      <c r="N45" s="20">
        <v>111</v>
      </c>
      <c r="O45" s="20">
        <v>67</v>
      </c>
      <c r="P45" s="20">
        <v>208</v>
      </c>
      <c r="Q45" s="20">
        <v>313</v>
      </c>
      <c r="R45" s="20">
        <v>250</v>
      </c>
      <c r="S45" s="21">
        <f t="shared" si="0"/>
        <v>4866</v>
      </c>
      <c r="U45" s="39"/>
      <c r="V45" s="39"/>
    </row>
    <row r="46" spans="1:22" x14ac:dyDescent="0.2">
      <c r="A46" s="78" t="s">
        <v>178</v>
      </c>
      <c r="B46" s="22">
        <v>114</v>
      </c>
      <c r="C46" s="22">
        <v>277</v>
      </c>
      <c r="D46" s="22">
        <v>744</v>
      </c>
      <c r="E46" s="22">
        <v>372</v>
      </c>
      <c r="F46" s="22">
        <v>267</v>
      </c>
      <c r="G46" s="22">
        <v>364</v>
      </c>
      <c r="H46" s="22">
        <v>506</v>
      </c>
      <c r="I46" s="22">
        <v>162</v>
      </c>
      <c r="J46" s="22">
        <v>176</v>
      </c>
      <c r="K46" s="22">
        <v>396</v>
      </c>
      <c r="L46" s="22">
        <v>223</v>
      </c>
      <c r="M46" s="22">
        <v>274</v>
      </c>
      <c r="N46" s="22">
        <v>113</v>
      </c>
      <c r="O46" s="22">
        <v>77</v>
      </c>
      <c r="P46" s="22">
        <v>331</v>
      </c>
      <c r="Q46" s="22">
        <v>390</v>
      </c>
      <c r="R46" s="22">
        <v>218</v>
      </c>
      <c r="S46" s="23">
        <f t="shared" si="0"/>
        <v>5004</v>
      </c>
      <c r="U46" s="39"/>
      <c r="V46" s="39"/>
    </row>
    <row r="47" spans="1:22" x14ac:dyDescent="0.2">
      <c r="A47" s="77" t="s">
        <v>179</v>
      </c>
      <c r="B47" s="20">
        <v>145</v>
      </c>
      <c r="C47" s="20">
        <v>278</v>
      </c>
      <c r="D47" s="20">
        <v>800</v>
      </c>
      <c r="E47" s="20">
        <v>443</v>
      </c>
      <c r="F47" s="20">
        <v>315</v>
      </c>
      <c r="G47" s="20">
        <v>406</v>
      </c>
      <c r="H47" s="20">
        <v>560</v>
      </c>
      <c r="I47" s="20">
        <v>168</v>
      </c>
      <c r="J47" s="20">
        <v>191</v>
      </c>
      <c r="K47" s="20">
        <v>259</v>
      </c>
      <c r="L47" s="20">
        <v>241</v>
      </c>
      <c r="M47" s="20">
        <v>382</v>
      </c>
      <c r="N47" s="20">
        <v>115</v>
      </c>
      <c r="O47" s="20">
        <v>44</v>
      </c>
      <c r="P47" s="20">
        <v>308</v>
      </c>
      <c r="Q47" s="20">
        <v>374</v>
      </c>
      <c r="R47" s="20">
        <v>256</v>
      </c>
      <c r="S47" s="21">
        <f t="shared" si="0"/>
        <v>5285</v>
      </c>
      <c r="U47" s="39"/>
      <c r="V47" s="39"/>
    </row>
    <row r="48" spans="1:22" x14ac:dyDescent="0.2">
      <c r="A48" s="78" t="s">
        <v>180</v>
      </c>
      <c r="B48" s="22">
        <v>161</v>
      </c>
      <c r="C48" s="22">
        <v>200</v>
      </c>
      <c r="D48" s="22">
        <v>631</v>
      </c>
      <c r="E48" s="22">
        <v>322</v>
      </c>
      <c r="F48" s="22">
        <v>284</v>
      </c>
      <c r="G48" s="22">
        <v>221</v>
      </c>
      <c r="H48" s="22">
        <v>353</v>
      </c>
      <c r="I48" s="22">
        <v>186</v>
      </c>
      <c r="J48" s="22">
        <v>122</v>
      </c>
      <c r="K48" s="22">
        <v>230</v>
      </c>
      <c r="L48" s="22">
        <v>235</v>
      </c>
      <c r="M48" s="22">
        <v>261</v>
      </c>
      <c r="N48" s="22">
        <v>84</v>
      </c>
      <c r="O48" s="22">
        <v>21</v>
      </c>
      <c r="P48" s="22">
        <v>221</v>
      </c>
      <c r="Q48" s="22">
        <v>267</v>
      </c>
      <c r="R48" s="22">
        <v>155</v>
      </c>
      <c r="S48" s="23">
        <f t="shared" si="0"/>
        <v>3954</v>
      </c>
      <c r="U48" s="39"/>
      <c r="V48" s="39"/>
    </row>
    <row r="49" spans="1:22" x14ac:dyDescent="0.2">
      <c r="A49" s="77" t="s">
        <v>181</v>
      </c>
      <c r="B49" s="20">
        <v>140</v>
      </c>
      <c r="C49" s="20">
        <v>235</v>
      </c>
      <c r="D49" s="20">
        <v>829</v>
      </c>
      <c r="E49" s="20">
        <v>406</v>
      </c>
      <c r="F49" s="20">
        <v>326</v>
      </c>
      <c r="G49" s="20">
        <v>345</v>
      </c>
      <c r="H49" s="20">
        <v>501</v>
      </c>
      <c r="I49" s="20">
        <v>138</v>
      </c>
      <c r="J49" s="20">
        <v>110</v>
      </c>
      <c r="K49" s="20">
        <v>378</v>
      </c>
      <c r="L49" s="20">
        <v>167</v>
      </c>
      <c r="M49" s="20">
        <v>343</v>
      </c>
      <c r="N49" s="20">
        <v>104</v>
      </c>
      <c r="O49" s="20">
        <v>24</v>
      </c>
      <c r="P49" s="20">
        <v>308</v>
      </c>
      <c r="Q49" s="20">
        <v>362</v>
      </c>
      <c r="R49" s="20">
        <v>244</v>
      </c>
      <c r="S49" s="21">
        <f t="shared" si="0"/>
        <v>4960</v>
      </c>
      <c r="U49" s="39"/>
      <c r="V49" s="39"/>
    </row>
    <row r="50" spans="1:22" x14ac:dyDescent="0.2">
      <c r="A50" s="78" t="s">
        <v>182</v>
      </c>
      <c r="B50" s="22">
        <v>133</v>
      </c>
      <c r="C50" s="22">
        <v>218</v>
      </c>
      <c r="D50" s="22">
        <v>688</v>
      </c>
      <c r="E50" s="22">
        <v>323</v>
      </c>
      <c r="F50" s="22">
        <v>237</v>
      </c>
      <c r="G50" s="22">
        <v>296</v>
      </c>
      <c r="H50" s="22">
        <v>444</v>
      </c>
      <c r="I50" s="22">
        <v>159</v>
      </c>
      <c r="J50" s="22">
        <v>131</v>
      </c>
      <c r="K50" s="22">
        <v>247</v>
      </c>
      <c r="L50" s="22">
        <v>178</v>
      </c>
      <c r="M50" s="22">
        <v>329</v>
      </c>
      <c r="N50" s="22">
        <v>109</v>
      </c>
      <c r="O50" s="22">
        <v>31</v>
      </c>
      <c r="P50" s="22">
        <v>252</v>
      </c>
      <c r="Q50" s="22">
        <v>296</v>
      </c>
      <c r="R50" s="22">
        <v>197</v>
      </c>
      <c r="S50" s="23">
        <f t="shared" si="0"/>
        <v>4268</v>
      </c>
      <c r="U50" s="39"/>
      <c r="V50" s="39"/>
    </row>
    <row r="51" spans="1:22" x14ac:dyDescent="0.2">
      <c r="A51" s="79" t="s">
        <v>183</v>
      </c>
      <c r="B51" s="24">
        <v>132</v>
      </c>
      <c r="C51" s="24">
        <v>286</v>
      </c>
      <c r="D51" s="24">
        <v>729</v>
      </c>
      <c r="E51" s="24">
        <v>371</v>
      </c>
      <c r="F51" s="24">
        <v>277</v>
      </c>
      <c r="G51" s="24">
        <v>315</v>
      </c>
      <c r="H51" s="24">
        <v>419</v>
      </c>
      <c r="I51" s="24">
        <v>148</v>
      </c>
      <c r="J51" s="24">
        <v>151</v>
      </c>
      <c r="K51" s="24">
        <v>333</v>
      </c>
      <c r="L51" s="24">
        <v>186</v>
      </c>
      <c r="M51" s="24">
        <v>316</v>
      </c>
      <c r="N51" s="24">
        <v>119</v>
      </c>
      <c r="O51" s="24">
        <v>48</v>
      </c>
      <c r="P51" s="24">
        <v>264</v>
      </c>
      <c r="Q51" s="24">
        <v>307</v>
      </c>
      <c r="R51" s="24">
        <v>254</v>
      </c>
      <c r="S51" s="25">
        <f t="shared" si="0"/>
        <v>4655</v>
      </c>
      <c r="U51" s="39"/>
      <c r="V51" s="39"/>
    </row>
    <row r="52" spans="1:22" ht="15" customHeight="1" x14ac:dyDescent="0.2">
      <c r="A52" s="76" t="s">
        <v>184</v>
      </c>
      <c r="B52" s="18">
        <v>141</v>
      </c>
      <c r="C52" s="18">
        <v>203</v>
      </c>
      <c r="D52" s="18">
        <v>684</v>
      </c>
      <c r="E52" s="18">
        <v>343</v>
      </c>
      <c r="F52" s="18">
        <v>274</v>
      </c>
      <c r="G52" s="18">
        <v>234</v>
      </c>
      <c r="H52" s="18">
        <v>421</v>
      </c>
      <c r="I52" s="18">
        <v>164</v>
      </c>
      <c r="J52" s="18">
        <v>133</v>
      </c>
      <c r="K52" s="18">
        <v>327</v>
      </c>
      <c r="L52" s="18">
        <v>211</v>
      </c>
      <c r="M52" s="18">
        <v>278</v>
      </c>
      <c r="N52" s="18">
        <v>117</v>
      </c>
      <c r="O52" s="18">
        <v>64</v>
      </c>
      <c r="P52" s="18">
        <v>255</v>
      </c>
      <c r="Q52" s="18">
        <v>274</v>
      </c>
      <c r="R52" s="18">
        <v>249</v>
      </c>
      <c r="S52" s="19">
        <f>SUM(B52:R52)</f>
        <v>4372</v>
      </c>
      <c r="U52" s="39"/>
      <c r="V52" s="39"/>
    </row>
    <row r="53" spans="1:22" x14ac:dyDescent="0.2">
      <c r="A53" s="77" t="s">
        <v>185</v>
      </c>
      <c r="B53" s="20">
        <v>168</v>
      </c>
      <c r="C53" s="20">
        <v>278</v>
      </c>
      <c r="D53" s="20">
        <v>831</v>
      </c>
      <c r="E53" s="20">
        <v>393</v>
      </c>
      <c r="F53" s="20">
        <v>324</v>
      </c>
      <c r="G53" s="20">
        <v>330</v>
      </c>
      <c r="H53" s="20">
        <v>504</v>
      </c>
      <c r="I53" s="20">
        <v>192</v>
      </c>
      <c r="J53" s="20">
        <v>190</v>
      </c>
      <c r="K53" s="20">
        <v>347</v>
      </c>
      <c r="L53" s="20">
        <v>228</v>
      </c>
      <c r="M53" s="20">
        <v>283</v>
      </c>
      <c r="N53" s="20">
        <v>114</v>
      </c>
      <c r="O53" s="20">
        <v>95</v>
      </c>
      <c r="P53" s="20">
        <v>244</v>
      </c>
      <c r="Q53" s="20">
        <v>413</v>
      </c>
      <c r="R53" s="20">
        <v>252</v>
      </c>
      <c r="S53" s="21">
        <f t="shared" ref="S53:S95" si="1">SUM(B53:R53)</f>
        <v>5186</v>
      </c>
      <c r="U53" s="39"/>
      <c r="V53" s="39"/>
    </row>
    <row r="54" spans="1:22" x14ac:dyDescent="0.2">
      <c r="A54" s="78" t="s">
        <v>186</v>
      </c>
      <c r="B54" s="22">
        <v>166</v>
      </c>
      <c r="C54" s="22">
        <v>297</v>
      </c>
      <c r="D54" s="22">
        <v>736</v>
      </c>
      <c r="E54" s="22">
        <v>373</v>
      </c>
      <c r="F54" s="22">
        <v>339</v>
      </c>
      <c r="G54" s="22">
        <v>376</v>
      </c>
      <c r="H54" s="22">
        <v>500</v>
      </c>
      <c r="I54" s="22">
        <v>171</v>
      </c>
      <c r="J54" s="22">
        <v>192</v>
      </c>
      <c r="K54" s="22">
        <v>322</v>
      </c>
      <c r="L54" s="22">
        <v>271</v>
      </c>
      <c r="M54" s="22">
        <v>368</v>
      </c>
      <c r="N54" s="22">
        <v>135</v>
      </c>
      <c r="O54" s="22">
        <v>72</v>
      </c>
      <c r="P54" s="22">
        <v>304</v>
      </c>
      <c r="Q54" s="22">
        <v>319</v>
      </c>
      <c r="R54" s="22">
        <v>273</v>
      </c>
      <c r="S54" s="23">
        <f t="shared" si="1"/>
        <v>5214</v>
      </c>
      <c r="U54" s="39"/>
      <c r="V54" s="39"/>
    </row>
    <row r="55" spans="1:22" x14ac:dyDescent="0.2">
      <c r="A55" s="77" t="s">
        <v>187</v>
      </c>
      <c r="B55" s="20">
        <v>129</v>
      </c>
      <c r="C55" s="20">
        <v>261</v>
      </c>
      <c r="D55" s="20">
        <v>614</v>
      </c>
      <c r="E55" s="20">
        <v>339</v>
      </c>
      <c r="F55" s="20">
        <v>271</v>
      </c>
      <c r="G55" s="20">
        <v>283</v>
      </c>
      <c r="H55" s="20">
        <v>448</v>
      </c>
      <c r="I55" s="20">
        <v>160</v>
      </c>
      <c r="J55" s="20">
        <v>174</v>
      </c>
      <c r="K55" s="20">
        <v>329</v>
      </c>
      <c r="L55" s="20">
        <v>223</v>
      </c>
      <c r="M55" s="20">
        <v>284</v>
      </c>
      <c r="N55" s="20">
        <v>107</v>
      </c>
      <c r="O55" s="20">
        <v>86</v>
      </c>
      <c r="P55" s="20">
        <v>220</v>
      </c>
      <c r="Q55" s="20">
        <v>325</v>
      </c>
      <c r="R55" s="20">
        <v>207</v>
      </c>
      <c r="S55" s="21">
        <f t="shared" si="1"/>
        <v>4460</v>
      </c>
      <c r="U55" s="39"/>
      <c r="V55" s="39"/>
    </row>
    <row r="56" spans="1:22" x14ac:dyDescent="0.2">
      <c r="A56" s="78" t="s">
        <v>188</v>
      </c>
      <c r="B56" s="22">
        <v>132</v>
      </c>
      <c r="C56" s="22">
        <v>278</v>
      </c>
      <c r="D56" s="22">
        <v>729</v>
      </c>
      <c r="E56" s="22">
        <v>361</v>
      </c>
      <c r="F56" s="22">
        <v>345</v>
      </c>
      <c r="G56" s="22">
        <v>354</v>
      </c>
      <c r="H56" s="22">
        <v>436</v>
      </c>
      <c r="I56" s="22">
        <v>185</v>
      </c>
      <c r="J56" s="22">
        <v>167</v>
      </c>
      <c r="K56" s="22">
        <v>378</v>
      </c>
      <c r="L56" s="22">
        <v>271</v>
      </c>
      <c r="M56" s="22">
        <v>366</v>
      </c>
      <c r="N56" s="22">
        <v>117</v>
      </c>
      <c r="O56" s="22">
        <v>102</v>
      </c>
      <c r="P56" s="22">
        <v>216</v>
      </c>
      <c r="Q56" s="22">
        <v>374</v>
      </c>
      <c r="R56" s="22">
        <v>246</v>
      </c>
      <c r="S56" s="23">
        <f t="shared" si="1"/>
        <v>5057</v>
      </c>
      <c r="U56" s="39"/>
      <c r="V56" s="39"/>
    </row>
    <row r="57" spans="1:22" x14ac:dyDescent="0.2">
      <c r="A57" s="77" t="s">
        <v>189</v>
      </c>
      <c r="B57" s="20">
        <v>146</v>
      </c>
      <c r="C57" s="20">
        <v>220</v>
      </c>
      <c r="D57" s="20">
        <v>695</v>
      </c>
      <c r="E57" s="20">
        <v>386</v>
      </c>
      <c r="F57" s="20">
        <v>333</v>
      </c>
      <c r="G57" s="20">
        <v>318</v>
      </c>
      <c r="H57" s="20">
        <v>478</v>
      </c>
      <c r="I57" s="20">
        <v>166</v>
      </c>
      <c r="J57" s="20">
        <v>138</v>
      </c>
      <c r="K57" s="20">
        <v>345</v>
      </c>
      <c r="L57" s="20">
        <v>244</v>
      </c>
      <c r="M57" s="20">
        <v>403</v>
      </c>
      <c r="N57" s="20">
        <v>111</v>
      </c>
      <c r="O57" s="20">
        <v>86</v>
      </c>
      <c r="P57" s="20">
        <v>277</v>
      </c>
      <c r="Q57" s="20">
        <v>305</v>
      </c>
      <c r="R57" s="20">
        <v>197</v>
      </c>
      <c r="S57" s="21">
        <f t="shared" si="1"/>
        <v>4848</v>
      </c>
      <c r="U57" s="39"/>
      <c r="V57" s="39"/>
    </row>
    <row r="58" spans="1:22" x14ac:dyDescent="0.2">
      <c r="A58" s="78" t="s">
        <v>190</v>
      </c>
      <c r="B58" s="22">
        <v>132</v>
      </c>
      <c r="C58" s="22">
        <v>262</v>
      </c>
      <c r="D58" s="22">
        <v>789</v>
      </c>
      <c r="E58" s="22">
        <v>441</v>
      </c>
      <c r="F58" s="22">
        <v>285</v>
      </c>
      <c r="G58" s="22">
        <v>356</v>
      </c>
      <c r="H58" s="22">
        <v>512</v>
      </c>
      <c r="I58" s="22">
        <v>194</v>
      </c>
      <c r="J58" s="22">
        <v>180</v>
      </c>
      <c r="K58" s="22">
        <v>321</v>
      </c>
      <c r="L58" s="22">
        <v>265</v>
      </c>
      <c r="M58" s="22">
        <v>440</v>
      </c>
      <c r="N58" s="22">
        <v>149</v>
      </c>
      <c r="O58" s="22">
        <v>69</v>
      </c>
      <c r="P58" s="22">
        <v>319</v>
      </c>
      <c r="Q58" s="22">
        <v>382</v>
      </c>
      <c r="R58" s="22">
        <v>224</v>
      </c>
      <c r="S58" s="23">
        <f t="shared" si="1"/>
        <v>5320</v>
      </c>
      <c r="U58" s="39"/>
      <c r="V58" s="39"/>
    </row>
    <row r="59" spans="1:22" x14ac:dyDescent="0.2">
      <c r="A59" s="77" t="s">
        <v>191</v>
      </c>
      <c r="B59" s="20">
        <v>92</v>
      </c>
      <c r="C59" s="20">
        <v>284</v>
      </c>
      <c r="D59" s="20">
        <v>741</v>
      </c>
      <c r="E59" s="20">
        <v>392</v>
      </c>
      <c r="F59" s="20">
        <v>282</v>
      </c>
      <c r="G59" s="20">
        <v>369</v>
      </c>
      <c r="H59" s="20">
        <v>614</v>
      </c>
      <c r="I59" s="20">
        <v>193</v>
      </c>
      <c r="J59" s="20">
        <v>169</v>
      </c>
      <c r="K59" s="20">
        <v>394</v>
      </c>
      <c r="L59" s="20">
        <v>218</v>
      </c>
      <c r="M59" s="20">
        <v>340</v>
      </c>
      <c r="N59" s="20">
        <v>124</v>
      </c>
      <c r="O59" s="20">
        <v>73</v>
      </c>
      <c r="P59" s="20">
        <v>255</v>
      </c>
      <c r="Q59" s="20">
        <v>374</v>
      </c>
      <c r="R59" s="20">
        <v>270</v>
      </c>
      <c r="S59" s="21">
        <f t="shared" si="1"/>
        <v>5184</v>
      </c>
      <c r="U59" s="39"/>
      <c r="V59" s="39"/>
    </row>
    <row r="60" spans="1:22" x14ac:dyDescent="0.2">
      <c r="A60" s="78" t="s">
        <v>192</v>
      </c>
      <c r="B60" s="22">
        <v>142</v>
      </c>
      <c r="C60" s="22">
        <v>277</v>
      </c>
      <c r="D60" s="22">
        <v>623</v>
      </c>
      <c r="E60" s="22">
        <v>337</v>
      </c>
      <c r="F60" s="22">
        <v>223</v>
      </c>
      <c r="G60" s="22">
        <v>241</v>
      </c>
      <c r="H60" s="22">
        <v>390</v>
      </c>
      <c r="I60" s="22">
        <v>154</v>
      </c>
      <c r="J60" s="22">
        <v>145</v>
      </c>
      <c r="K60" s="22">
        <v>273</v>
      </c>
      <c r="L60" s="22">
        <v>189</v>
      </c>
      <c r="M60" s="22">
        <v>307</v>
      </c>
      <c r="N60" s="22">
        <v>99</v>
      </c>
      <c r="O60" s="22">
        <v>39</v>
      </c>
      <c r="P60" s="22">
        <v>279</v>
      </c>
      <c r="Q60" s="22">
        <v>322</v>
      </c>
      <c r="R60" s="22">
        <v>179</v>
      </c>
      <c r="S60" s="23">
        <f t="shared" si="1"/>
        <v>4219</v>
      </c>
      <c r="U60" s="39"/>
      <c r="V60" s="39"/>
    </row>
    <row r="61" spans="1:22" x14ac:dyDescent="0.2">
      <c r="A61" s="77" t="s">
        <v>193</v>
      </c>
      <c r="B61" s="20">
        <v>145</v>
      </c>
      <c r="C61" s="20">
        <v>207</v>
      </c>
      <c r="D61" s="20">
        <v>859</v>
      </c>
      <c r="E61" s="20">
        <v>474</v>
      </c>
      <c r="F61" s="20">
        <v>285</v>
      </c>
      <c r="G61" s="20">
        <v>308</v>
      </c>
      <c r="H61" s="20">
        <v>467</v>
      </c>
      <c r="I61" s="20">
        <v>155</v>
      </c>
      <c r="J61" s="20">
        <v>128</v>
      </c>
      <c r="K61" s="20">
        <v>366</v>
      </c>
      <c r="L61" s="20">
        <v>211</v>
      </c>
      <c r="M61" s="20">
        <v>363</v>
      </c>
      <c r="N61" s="20">
        <v>96</v>
      </c>
      <c r="O61" s="20">
        <v>29</v>
      </c>
      <c r="P61" s="20">
        <v>247</v>
      </c>
      <c r="Q61" s="20">
        <v>294</v>
      </c>
      <c r="R61" s="20">
        <v>202</v>
      </c>
      <c r="S61" s="21">
        <f t="shared" si="1"/>
        <v>4836</v>
      </c>
      <c r="U61" s="39"/>
      <c r="V61" s="39"/>
    </row>
    <row r="62" spans="1:22" x14ac:dyDescent="0.2">
      <c r="A62" s="78" t="s">
        <v>194</v>
      </c>
      <c r="B62" s="22">
        <v>134</v>
      </c>
      <c r="C62" s="22">
        <v>223</v>
      </c>
      <c r="D62" s="22">
        <v>741</v>
      </c>
      <c r="E62" s="22">
        <v>388</v>
      </c>
      <c r="F62" s="22">
        <v>258</v>
      </c>
      <c r="G62" s="22">
        <v>282</v>
      </c>
      <c r="H62" s="22">
        <v>465</v>
      </c>
      <c r="I62" s="22">
        <v>141</v>
      </c>
      <c r="J62" s="22">
        <v>146</v>
      </c>
      <c r="K62" s="22">
        <v>310</v>
      </c>
      <c r="L62" s="22">
        <v>176</v>
      </c>
      <c r="M62" s="22">
        <v>399</v>
      </c>
      <c r="N62" s="22">
        <v>105</v>
      </c>
      <c r="O62" s="22">
        <v>50</v>
      </c>
      <c r="P62" s="22">
        <v>246</v>
      </c>
      <c r="Q62" s="22">
        <v>287</v>
      </c>
      <c r="R62" s="22">
        <v>207</v>
      </c>
      <c r="S62" s="23">
        <f t="shared" si="1"/>
        <v>4558</v>
      </c>
      <c r="U62" s="39"/>
      <c r="V62" s="39"/>
    </row>
    <row r="63" spans="1:22" x14ac:dyDescent="0.2">
      <c r="A63" s="79" t="s">
        <v>195</v>
      </c>
      <c r="B63" s="24">
        <v>94</v>
      </c>
      <c r="C63" s="24">
        <v>218</v>
      </c>
      <c r="D63" s="24">
        <v>747</v>
      </c>
      <c r="E63" s="24">
        <v>392</v>
      </c>
      <c r="F63" s="24">
        <v>307</v>
      </c>
      <c r="G63" s="24">
        <v>295</v>
      </c>
      <c r="H63" s="24">
        <v>495</v>
      </c>
      <c r="I63" s="24">
        <v>151</v>
      </c>
      <c r="J63" s="24">
        <v>150</v>
      </c>
      <c r="K63" s="24">
        <v>403</v>
      </c>
      <c r="L63" s="24">
        <v>185</v>
      </c>
      <c r="M63" s="24">
        <v>347</v>
      </c>
      <c r="N63" s="24">
        <v>138</v>
      </c>
      <c r="O63" s="24">
        <v>46</v>
      </c>
      <c r="P63" s="24">
        <v>245</v>
      </c>
      <c r="Q63" s="24">
        <v>292</v>
      </c>
      <c r="R63" s="24">
        <v>187</v>
      </c>
      <c r="S63" s="25">
        <f t="shared" si="1"/>
        <v>4692</v>
      </c>
      <c r="U63" s="39"/>
      <c r="V63" s="39"/>
    </row>
    <row r="64" spans="1:22" ht="15" customHeight="1" x14ac:dyDescent="0.2">
      <c r="A64" s="76" t="s">
        <v>196</v>
      </c>
      <c r="B64" s="18">
        <v>137</v>
      </c>
      <c r="C64" s="18">
        <v>248</v>
      </c>
      <c r="D64" s="18">
        <v>682</v>
      </c>
      <c r="E64" s="18">
        <v>383</v>
      </c>
      <c r="F64" s="18">
        <v>295</v>
      </c>
      <c r="G64" s="18">
        <v>305</v>
      </c>
      <c r="H64" s="18">
        <v>493</v>
      </c>
      <c r="I64" s="18">
        <v>165</v>
      </c>
      <c r="J64" s="18">
        <v>177</v>
      </c>
      <c r="K64" s="18">
        <v>302</v>
      </c>
      <c r="L64" s="18">
        <v>203</v>
      </c>
      <c r="M64" s="18">
        <v>381</v>
      </c>
      <c r="N64" s="18">
        <v>129</v>
      </c>
      <c r="O64" s="18">
        <v>76</v>
      </c>
      <c r="P64" s="18">
        <v>261</v>
      </c>
      <c r="Q64" s="18">
        <v>292</v>
      </c>
      <c r="R64" s="18">
        <v>215</v>
      </c>
      <c r="S64" s="19">
        <f t="shared" si="1"/>
        <v>4744</v>
      </c>
      <c r="U64" s="39"/>
      <c r="V64" s="39"/>
    </row>
    <row r="65" spans="1:22" x14ac:dyDescent="0.2">
      <c r="A65" s="77" t="s">
        <v>197</v>
      </c>
      <c r="B65" s="20">
        <v>128</v>
      </c>
      <c r="C65" s="20">
        <v>255</v>
      </c>
      <c r="D65" s="20">
        <v>706</v>
      </c>
      <c r="E65" s="20">
        <v>363</v>
      </c>
      <c r="F65" s="20">
        <v>322</v>
      </c>
      <c r="G65" s="20">
        <v>282</v>
      </c>
      <c r="H65" s="20">
        <v>492</v>
      </c>
      <c r="I65" s="20">
        <v>150</v>
      </c>
      <c r="J65" s="20">
        <v>166</v>
      </c>
      <c r="K65" s="20">
        <v>341</v>
      </c>
      <c r="L65" s="20">
        <v>210</v>
      </c>
      <c r="M65" s="20">
        <v>327</v>
      </c>
      <c r="N65" s="20">
        <v>129</v>
      </c>
      <c r="O65" s="20">
        <v>79</v>
      </c>
      <c r="P65" s="20">
        <v>261</v>
      </c>
      <c r="Q65" s="20">
        <v>342</v>
      </c>
      <c r="R65" s="20">
        <v>290</v>
      </c>
      <c r="S65" s="21">
        <f t="shared" si="1"/>
        <v>4843</v>
      </c>
      <c r="U65" s="39"/>
      <c r="V65" s="39"/>
    </row>
    <row r="66" spans="1:22" x14ac:dyDescent="0.2">
      <c r="A66" s="78" t="s">
        <v>198</v>
      </c>
      <c r="B66" s="22">
        <v>157</v>
      </c>
      <c r="C66" s="22">
        <v>233</v>
      </c>
      <c r="D66" s="22">
        <v>764</v>
      </c>
      <c r="E66" s="22">
        <v>400</v>
      </c>
      <c r="F66" s="22">
        <v>271</v>
      </c>
      <c r="G66" s="22">
        <v>285</v>
      </c>
      <c r="H66" s="22">
        <v>572</v>
      </c>
      <c r="I66" s="22">
        <v>162</v>
      </c>
      <c r="J66" s="22">
        <v>164</v>
      </c>
      <c r="K66" s="22">
        <v>368</v>
      </c>
      <c r="L66" s="22">
        <v>197</v>
      </c>
      <c r="M66" s="22">
        <v>324</v>
      </c>
      <c r="N66" s="22">
        <v>127</v>
      </c>
      <c r="O66" s="22">
        <v>47</v>
      </c>
      <c r="P66" s="22">
        <v>222</v>
      </c>
      <c r="Q66" s="22">
        <v>379</v>
      </c>
      <c r="R66" s="22">
        <v>235</v>
      </c>
      <c r="S66" s="23">
        <f t="shared" si="1"/>
        <v>4907</v>
      </c>
      <c r="U66" s="39"/>
      <c r="V66" s="39"/>
    </row>
    <row r="67" spans="1:22" x14ac:dyDescent="0.2">
      <c r="A67" s="77" t="s">
        <v>199</v>
      </c>
      <c r="B67" s="20">
        <v>159</v>
      </c>
      <c r="C67" s="20">
        <v>285</v>
      </c>
      <c r="D67" s="20">
        <v>645</v>
      </c>
      <c r="E67" s="20">
        <v>320</v>
      </c>
      <c r="F67" s="20">
        <v>279</v>
      </c>
      <c r="G67" s="20">
        <v>313</v>
      </c>
      <c r="H67" s="20">
        <v>489</v>
      </c>
      <c r="I67" s="20">
        <v>143</v>
      </c>
      <c r="J67" s="20">
        <v>160</v>
      </c>
      <c r="K67" s="20">
        <v>332</v>
      </c>
      <c r="L67" s="20">
        <v>161</v>
      </c>
      <c r="M67" s="20">
        <v>361</v>
      </c>
      <c r="N67" s="20">
        <v>104</v>
      </c>
      <c r="O67" s="20">
        <v>59</v>
      </c>
      <c r="P67" s="20">
        <v>197</v>
      </c>
      <c r="Q67" s="20">
        <v>288</v>
      </c>
      <c r="R67" s="20">
        <v>236</v>
      </c>
      <c r="S67" s="21">
        <f t="shared" si="1"/>
        <v>4531</v>
      </c>
      <c r="U67" s="39"/>
      <c r="V67" s="39"/>
    </row>
    <row r="68" spans="1:22" x14ac:dyDescent="0.2">
      <c r="A68" s="78" t="s">
        <v>200</v>
      </c>
      <c r="B68" s="22">
        <v>116</v>
      </c>
      <c r="C68" s="22">
        <v>237</v>
      </c>
      <c r="D68" s="22">
        <v>706</v>
      </c>
      <c r="E68" s="22">
        <v>368</v>
      </c>
      <c r="F68" s="22">
        <v>257</v>
      </c>
      <c r="G68" s="22">
        <v>237</v>
      </c>
      <c r="H68" s="22">
        <v>513</v>
      </c>
      <c r="I68" s="22">
        <v>131</v>
      </c>
      <c r="J68" s="22">
        <v>156</v>
      </c>
      <c r="K68" s="22">
        <v>287</v>
      </c>
      <c r="L68" s="22">
        <v>206</v>
      </c>
      <c r="M68" s="22">
        <v>350</v>
      </c>
      <c r="N68" s="22">
        <v>123</v>
      </c>
      <c r="O68" s="22">
        <v>98</v>
      </c>
      <c r="P68" s="22">
        <v>235</v>
      </c>
      <c r="Q68" s="22">
        <v>367</v>
      </c>
      <c r="R68" s="22">
        <v>162</v>
      </c>
      <c r="S68" s="23">
        <f t="shared" si="1"/>
        <v>4549</v>
      </c>
      <c r="U68" s="39"/>
      <c r="V68" s="39"/>
    </row>
    <row r="69" spans="1:22" x14ac:dyDescent="0.2">
      <c r="A69" s="77" t="s">
        <v>201</v>
      </c>
      <c r="B69" s="20">
        <v>152</v>
      </c>
      <c r="C69" s="20">
        <v>255</v>
      </c>
      <c r="D69" s="20">
        <v>722</v>
      </c>
      <c r="E69" s="20">
        <v>373</v>
      </c>
      <c r="F69" s="20">
        <v>283</v>
      </c>
      <c r="G69" s="20">
        <v>255</v>
      </c>
      <c r="H69" s="20">
        <v>539</v>
      </c>
      <c r="I69" s="20">
        <v>175</v>
      </c>
      <c r="J69" s="20">
        <v>187</v>
      </c>
      <c r="K69" s="20">
        <v>301</v>
      </c>
      <c r="L69" s="20">
        <v>209</v>
      </c>
      <c r="M69" s="20">
        <v>448</v>
      </c>
      <c r="N69" s="20">
        <v>116</v>
      </c>
      <c r="O69" s="20">
        <v>93</v>
      </c>
      <c r="P69" s="20">
        <v>147</v>
      </c>
      <c r="Q69" s="20">
        <v>345</v>
      </c>
      <c r="R69" s="20">
        <v>221</v>
      </c>
      <c r="S69" s="21">
        <f t="shared" si="1"/>
        <v>4821</v>
      </c>
      <c r="U69" s="39"/>
      <c r="V69" s="39"/>
    </row>
    <row r="70" spans="1:22" x14ac:dyDescent="0.2">
      <c r="A70" s="78" t="s">
        <v>202</v>
      </c>
      <c r="B70" s="22">
        <v>169</v>
      </c>
      <c r="C70" s="22">
        <v>247</v>
      </c>
      <c r="D70" s="22">
        <v>803</v>
      </c>
      <c r="E70" s="22">
        <v>371</v>
      </c>
      <c r="F70" s="22">
        <v>367</v>
      </c>
      <c r="G70" s="22">
        <v>417</v>
      </c>
      <c r="H70" s="22">
        <v>567</v>
      </c>
      <c r="I70" s="22">
        <v>177</v>
      </c>
      <c r="J70" s="22">
        <v>172</v>
      </c>
      <c r="K70" s="22">
        <v>424</v>
      </c>
      <c r="L70" s="22">
        <v>227</v>
      </c>
      <c r="M70" s="22">
        <v>418</v>
      </c>
      <c r="N70" s="22">
        <v>106</v>
      </c>
      <c r="O70" s="22">
        <v>52</v>
      </c>
      <c r="P70" s="22">
        <v>227</v>
      </c>
      <c r="Q70" s="22">
        <v>417</v>
      </c>
      <c r="R70" s="22">
        <v>284</v>
      </c>
      <c r="S70" s="23">
        <f t="shared" si="1"/>
        <v>5445</v>
      </c>
      <c r="U70" s="39"/>
      <c r="V70" s="39"/>
    </row>
    <row r="71" spans="1:22" x14ac:dyDescent="0.2">
      <c r="A71" s="77" t="s">
        <v>203</v>
      </c>
      <c r="B71" s="20">
        <v>114</v>
      </c>
      <c r="C71" s="20">
        <v>259</v>
      </c>
      <c r="D71" s="20">
        <v>878</v>
      </c>
      <c r="E71" s="20">
        <v>385</v>
      </c>
      <c r="F71" s="20">
        <v>334</v>
      </c>
      <c r="G71" s="20">
        <v>388</v>
      </c>
      <c r="H71" s="20">
        <v>592</v>
      </c>
      <c r="I71" s="20">
        <v>163</v>
      </c>
      <c r="J71" s="20">
        <v>164</v>
      </c>
      <c r="K71" s="20">
        <v>369</v>
      </c>
      <c r="L71" s="20">
        <v>230</v>
      </c>
      <c r="M71" s="20">
        <v>404</v>
      </c>
      <c r="N71" s="20">
        <v>131</v>
      </c>
      <c r="O71" s="20">
        <v>44</v>
      </c>
      <c r="P71" s="20">
        <v>268</v>
      </c>
      <c r="Q71" s="20">
        <v>413</v>
      </c>
      <c r="R71" s="20">
        <v>225</v>
      </c>
      <c r="S71" s="21">
        <f t="shared" si="1"/>
        <v>5361</v>
      </c>
      <c r="U71" s="39"/>
      <c r="V71" s="39"/>
    </row>
    <row r="72" spans="1:22" x14ac:dyDescent="0.2">
      <c r="A72" s="78" t="s">
        <v>204</v>
      </c>
      <c r="B72" s="22">
        <v>117</v>
      </c>
      <c r="C72" s="22">
        <v>232</v>
      </c>
      <c r="D72" s="22">
        <v>571</v>
      </c>
      <c r="E72" s="22">
        <v>306</v>
      </c>
      <c r="F72" s="22">
        <v>232</v>
      </c>
      <c r="G72" s="22">
        <v>273</v>
      </c>
      <c r="H72" s="22">
        <v>359</v>
      </c>
      <c r="I72" s="22">
        <v>134</v>
      </c>
      <c r="J72" s="22">
        <v>176</v>
      </c>
      <c r="K72" s="22">
        <v>252</v>
      </c>
      <c r="L72" s="22">
        <v>180</v>
      </c>
      <c r="M72" s="22">
        <v>287</v>
      </c>
      <c r="N72" s="22">
        <v>77</v>
      </c>
      <c r="O72" s="22">
        <v>28</v>
      </c>
      <c r="P72" s="22">
        <v>199</v>
      </c>
      <c r="Q72" s="22">
        <v>310</v>
      </c>
      <c r="R72" s="22">
        <v>179</v>
      </c>
      <c r="S72" s="23">
        <f t="shared" si="1"/>
        <v>3912</v>
      </c>
      <c r="U72" s="39"/>
      <c r="V72" s="39"/>
    </row>
    <row r="73" spans="1:22" x14ac:dyDescent="0.2">
      <c r="A73" s="77" t="s">
        <v>205</v>
      </c>
      <c r="B73" s="20">
        <v>130</v>
      </c>
      <c r="C73" s="20">
        <v>250</v>
      </c>
      <c r="D73" s="20">
        <v>799</v>
      </c>
      <c r="E73" s="20">
        <v>491</v>
      </c>
      <c r="F73" s="20">
        <v>254</v>
      </c>
      <c r="G73" s="20">
        <v>328</v>
      </c>
      <c r="H73" s="20">
        <v>501</v>
      </c>
      <c r="I73" s="20">
        <v>180</v>
      </c>
      <c r="J73" s="20">
        <v>99</v>
      </c>
      <c r="K73" s="20">
        <v>374</v>
      </c>
      <c r="L73" s="20">
        <v>175</v>
      </c>
      <c r="M73" s="20">
        <v>396</v>
      </c>
      <c r="N73" s="20">
        <v>104</v>
      </c>
      <c r="O73" s="20">
        <v>32</v>
      </c>
      <c r="P73" s="20">
        <v>242</v>
      </c>
      <c r="Q73" s="20">
        <v>390</v>
      </c>
      <c r="R73" s="20">
        <v>241</v>
      </c>
      <c r="S73" s="21">
        <f t="shared" si="1"/>
        <v>4986</v>
      </c>
      <c r="U73" s="39"/>
      <c r="V73" s="39"/>
    </row>
    <row r="74" spans="1:22" x14ac:dyDescent="0.2">
      <c r="A74" s="78" t="s">
        <v>206</v>
      </c>
      <c r="B74" s="22">
        <v>98</v>
      </c>
      <c r="C74" s="22">
        <v>221</v>
      </c>
      <c r="D74" s="22">
        <v>672</v>
      </c>
      <c r="E74" s="22">
        <v>371</v>
      </c>
      <c r="F74" s="22">
        <v>256</v>
      </c>
      <c r="G74" s="22">
        <v>381</v>
      </c>
      <c r="H74" s="22">
        <v>456</v>
      </c>
      <c r="I74" s="22">
        <v>146</v>
      </c>
      <c r="J74" s="22">
        <v>116</v>
      </c>
      <c r="K74" s="22">
        <v>322</v>
      </c>
      <c r="L74" s="22">
        <v>182</v>
      </c>
      <c r="M74" s="22">
        <v>394</v>
      </c>
      <c r="N74" s="22">
        <v>121</v>
      </c>
      <c r="O74" s="22">
        <v>25</v>
      </c>
      <c r="P74" s="22">
        <v>209</v>
      </c>
      <c r="Q74" s="22">
        <v>380</v>
      </c>
      <c r="R74" s="22">
        <v>227</v>
      </c>
      <c r="S74" s="23">
        <f t="shared" si="1"/>
        <v>4577</v>
      </c>
      <c r="U74" s="39"/>
      <c r="V74" s="39"/>
    </row>
    <row r="75" spans="1:22" x14ac:dyDescent="0.2">
      <c r="A75" s="79" t="s">
        <v>207</v>
      </c>
      <c r="B75" s="24">
        <v>95</v>
      </c>
      <c r="C75" s="24">
        <v>110</v>
      </c>
      <c r="D75" s="24">
        <v>436</v>
      </c>
      <c r="E75" s="24">
        <v>232</v>
      </c>
      <c r="F75" s="24">
        <v>154</v>
      </c>
      <c r="G75" s="24">
        <v>216</v>
      </c>
      <c r="H75" s="24">
        <v>285</v>
      </c>
      <c r="I75" s="24">
        <v>93</v>
      </c>
      <c r="J75" s="24">
        <v>73</v>
      </c>
      <c r="K75" s="24">
        <v>226</v>
      </c>
      <c r="L75" s="24">
        <v>120</v>
      </c>
      <c r="M75" s="24">
        <v>207</v>
      </c>
      <c r="N75" s="24">
        <v>60</v>
      </c>
      <c r="O75" s="24">
        <v>27</v>
      </c>
      <c r="P75" s="24">
        <v>106</v>
      </c>
      <c r="Q75" s="24">
        <v>221</v>
      </c>
      <c r="R75" s="24">
        <v>106</v>
      </c>
      <c r="S75" s="25">
        <f t="shared" si="1"/>
        <v>2767</v>
      </c>
      <c r="U75" s="39"/>
      <c r="V75" s="39"/>
    </row>
    <row r="76" spans="1:22" ht="15" customHeight="1" x14ac:dyDescent="0.2">
      <c r="A76" s="76" t="s">
        <v>208</v>
      </c>
      <c r="B76" s="18">
        <v>0</v>
      </c>
      <c r="C76" s="18">
        <v>0</v>
      </c>
      <c r="D76" s="18">
        <v>0</v>
      </c>
      <c r="E76" s="18">
        <v>0</v>
      </c>
      <c r="F76" s="18">
        <v>0</v>
      </c>
      <c r="G76" s="18">
        <v>0</v>
      </c>
      <c r="H76" s="18">
        <v>0</v>
      </c>
      <c r="I76" s="18">
        <v>0</v>
      </c>
      <c r="J76" s="18">
        <v>0</v>
      </c>
      <c r="K76" s="18">
        <v>0</v>
      </c>
      <c r="L76" s="18">
        <v>0</v>
      </c>
      <c r="M76" s="18">
        <v>0</v>
      </c>
      <c r="N76" s="18">
        <v>0</v>
      </c>
      <c r="O76" s="18">
        <v>0</v>
      </c>
      <c r="P76" s="18">
        <v>0</v>
      </c>
      <c r="Q76" s="18">
        <v>0</v>
      </c>
      <c r="R76" s="18">
        <v>0</v>
      </c>
      <c r="S76" s="19">
        <f t="shared" si="1"/>
        <v>0</v>
      </c>
      <c r="U76" s="39"/>
      <c r="V76" s="39"/>
    </row>
    <row r="77" spans="1:22" x14ac:dyDescent="0.2">
      <c r="A77" s="77" t="s">
        <v>209</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1">
        <f t="shared" si="1"/>
        <v>0</v>
      </c>
      <c r="U77" s="39"/>
      <c r="V77" s="39"/>
    </row>
    <row r="78" spans="1:22" x14ac:dyDescent="0.2">
      <c r="A78" s="78" t="s">
        <v>210</v>
      </c>
      <c r="B78" s="22">
        <v>0</v>
      </c>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3">
        <f t="shared" si="1"/>
        <v>0</v>
      </c>
      <c r="U78" s="39"/>
      <c r="V78" s="39"/>
    </row>
    <row r="79" spans="1:22" x14ac:dyDescent="0.2">
      <c r="A79" s="77" t="s">
        <v>211</v>
      </c>
      <c r="B79" s="20">
        <v>0</v>
      </c>
      <c r="C79" s="20">
        <v>9</v>
      </c>
      <c r="D79" s="20">
        <v>21</v>
      </c>
      <c r="E79" s="20">
        <v>1</v>
      </c>
      <c r="F79" s="20">
        <v>3</v>
      </c>
      <c r="G79" s="20">
        <v>0</v>
      </c>
      <c r="H79" s="20">
        <v>0</v>
      </c>
      <c r="I79" s="20">
        <v>10</v>
      </c>
      <c r="J79" s="20">
        <v>0</v>
      </c>
      <c r="K79" s="20">
        <v>0</v>
      </c>
      <c r="L79" s="20">
        <v>8</v>
      </c>
      <c r="M79" s="20">
        <v>3</v>
      </c>
      <c r="N79" s="20">
        <v>26</v>
      </c>
      <c r="O79" s="20">
        <v>13</v>
      </c>
      <c r="P79" s="20">
        <v>0</v>
      </c>
      <c r="Q79" s="20">
        <v>0</v>
      </c>
      <c r="R79" s="20">
        <v>32</v>
      </c>
      <c r="S79" s="21">
        <f t="shared" si="1"/>
        <v>126</v>
      </c>
      <c r="U79" s="39"/>
      <c r="V79" s="39"/>
    </row>
    <row r="80" spans="1:22" x14ac:dyDescent="0.2">
      <c r="A80" s="78" t="s">
        <v>212</v>
      </c>
      <c r="B80" s="22">
        <v>7</v>
      </c>
      <c r="C80" s="22">
        <v>64</v>
      </c>
      <c r="D80" s="22">
        <v>43</v>
      </c>
      <c r="E80" s="22">
        <v>0</v>
      </c>
      <c r="F80" s="22">
        <v>21</v>
      </c>
      <c r="G80" s="22">
        <v>4</v>
      </c>
      <c r="H80" s="22">
        <v>0</v>
      </c>
      <c r="I80" s="22">
        <v>24</v>
      </c>
      <c r="J80" s="22">
        <v>16</v>
      </c>
      <c r="K80" s="22">
        <v>2</v>
      </c>
      <c r="L80" s="22">
        <v>21</v>
      </c>
      <c r="M80" s="22">
        <v>32</v>
      </c>
      <c r="N80" s="22">
        <v>56</v>
      </c>
      <c r="O80" s="22">
        <v>103</v>
      </c>
      <c r="P80" s="22">
        <v>5</v>
      </c>
      <c r="Q80" s="22">
        <v>0</v>
      </c>
      <c r="R80" s="22">
        <v>51</v>
      </c>
      <c r="S80" s="23">
        <f t="shared" si="1"/>
        <v>449</v>
      </c>
      <c r="U80" s="39"/>
      <c r="V80" s="39"/>
    </row>
    <row r="81" spans="1:22" x14ac:dyDescent="0.2">
      <c r="A81" s="77" t="s">
        <v>213</v>
      </c>
      <c r="B81" s="20">
        <v>178</v>
      </c>
      <c r="C81" s="20">
        <v>158</v>
      </c>
      <c r="D81" s="20">
        <v>345</v>
      </c>
      <c r="E81" s="20">
        <v>229</v>
      </c>
      <c r="F81" s="20">
        <v>186</v>
      </c>
      <c r="G81" s="20">
        <v>174</v>
      </c>
      <c r="H81" s="20">
        <v>13</v>
      </c>
      <c r="I81" s="20">
        <v>111</v>
      </c>
      <c r="J81" s="20">
        <v>88</v>
      </c>
      <c r="K81" s="20">
        <v>149</v>
      </c>
      <c r="L81" s="20">
        <v>158</v>
      </c>
      <c r="M81" s="20">
        <v>234</v>
      </c>
      <c r="N81" s="20">
        <v>85</v>
      </c>
      <c r="O81" s="20">
        <v>116</v>
      </c>
      <c r="P81" s="20">
        <v>206</v>
      </c>
      <c r="Q81" s="20">
        <v>243</v>
      </c>
      <c r="R81" s="20">
        <v>148</v>
      </c>
      <c r="S81" s="21">
        <f t="shared" si="1"/>
        <v>2821</v>
      </c>
      <c r="U81" s="39"/>
      <c r="V81" s="39"/>
    </row>
    <row r="82" spans="1:22" x14ac:dyDescent="0.2">
      <c r="A82" s="78" t="s">
        <v>214</v>
      </c>
      <c r="B82" s="22">
        <v>125</v>
      </c>
      <c r="C82" s="22">
        <v>169</v>
      </c>
      <c r="D82" s="22">
        <v>315</v>
      </c>
      <c r="E82" s="22">
        <v>156</v>
      </c>
      <c r="F82" s="22">
        <v>154</v>
      </c>
      <c r="G82" s="22">
        <v>108</v>
      </c>
      <c r="H82" s="22">
        <v>203</v>
      </c>
      <c r="I82" s="22">
        <v>98</v>
      </c>
      <c r="J82" s="22">
        <v>80</v>
      </c>
      <c r="K82" s="22">
        <v>143</v>
      </c>
      <c r="L82" s="22">
        <v>64</v>
      </c>
      <c r="M82" s="22">
        <v>146</v>
      </c>
      <c r="N82" s="22">
        <v>87</v>
      </c>
      <c r="O82" s="22">
        <v>69</v>
      </c>
      <c r="P82" s="22">
        <v>121</v>
      </c>
      <c r="Q82" s="22">
        <v>173</v>
      </c>
      <c r="R82" s="22">
        <v>132</v>
      </c>
      <c r="S82" s="23">
        <f t="shared" si="1"/>
        <v>2343</v>
      </c>
    </row>
    <row r="83" spans="1:22" x14ac:dyDescent="0.2">
      <c r="A83" s="77" t="s">
        <v>215</v>
      </c>
      <c r="B83" s="20">
        <v>40</v>
      </c>
      <c r="C83" s="20">
        <v>127</v>
      </c>
      <c r="D83" s="20">
        <v>125</v>
      </c>
      <c r="E83" s="20">
        <v>75</v>
      </c>
      <c r="F83" s="20">
        <v>68</v>
      </c>
      <c r="G83" s="20">
        <v>63</v>
      </c>
      <c r="H83" s="20">
        <v>121</v>
      </c>
      <c r="I83" s="20">
        <v>32</v>
      </c>
      <c r="J83" s="20">
        <v>44</v>
      </c>
      <c r="K83" s="20">
        <v>73</v>
      </c>
      <c r="L83" s="20">
        <v>74</v>
      </c>
      <c r="M83" s="20">
        <v>74</v>
      </c>
      <c r="N83" s="20">
        <v>43</v>
      </c>
      <c r="O83" s="20">
        <v>87</v>
      </c>
      <c r="P83" s="20">
        <v>46</v>
      </c>
      <c r="Q83" s="20">
        <v>114</v>
      </c>
      <c r="R83" s="20">
        <v>63</v>
      </c>
      <c r="S83" s="21">
        <f t="shared" si="1"/>
        <v>1269</v>
      </c>
    </row>
    <row r="84" spans="1:22" x14ac:dyDescent="0.2">
      <c r="A84" s="78" t="s">
        <v>216</v>
      </c>
      <c r="B84" s="22">
        <v>87</v>
      </c>
      <c r="C84" s="22">
        <v>170</v>
      </c>
      <c r="D84" s="22">
        <v>217</v>
      </c>
      <c r="E84" s="22">
        <v>112</v>
      </c>
      <c r="F84" s="22">
        <v>110</v>
      </c>
      <c r="G84" s="22">
        <v>110</v>
      </c>
      <c r="H84" s="22">
        <v>228</v>
      </c>
      <c r="I84" s="22">
        <v>58</v>
      </c>
      <c r="J84" s="22">
        <v>38</v>
      </c>
      <c r="K84" s="22">
        <v>191</v>
      </c>
      <c r="L84" s="22">
        <v>95</v>
      </c>
      <c r="M84" s="22">
        <v>137</v>
      </c>
      <c r="N84" s="22">
        <v>54</v>
      </c>
      <c r="O84" s="22">
        <v>35</v>
      </c>
      <c r="P84" s="22">
        <v>73</v>
      </c>
      <c r="Q84" s="22">
        <v>189</v>
      </c>
      <c r="R84" s="22">
        <v>77</v>
      </c>
      <c r="S84" s="23">
        <f t="shared" si="1"/>
        <v>1981</v>
      </c>
    </row>
    <row r="85" spans="1:22" x14ac:dyDescent="0.2">
      <c r="A85" s="77" t="s">
        <v>217</v>
      </c>
      <c r="B85" s="20">
        <v>2</v>
      </c>
      <c r="C85" s="20">
        <v>15</v>
      </c>
      <c r="D85" s="20">
        <v>5</v>
      </c>
      <c r="E85" s="20">
        <v>0</v>
      </c>
      <c r="F85" s="20">
        <v>8</v>
      </c>
      <c r="G85" s="20">
        <v>0</v>
      </c>
      <c r="H85" s="20">
        <v>14</v>
      </c>
      <c r="I85" s="20">
        <v>1</v>
      </c>
      <c r="J85" s="20">
        <v>7</v>
      </c>
      <c r="K85" s="20">
        <v>4</v>
      </c>
      <c r="L85" s="20">
        <v>10</v>
      </c>
      <c r="M85" s="20">
        <v>4</v>
      </c>
      <c r="N85" s="20">
        <v>9</v>
      </c>
      <c r="O85" s="20">
        <v>26</v>
      </c>
      <c r="P85" s="20">
        <v>0</v>
      </c>
      <c r="Q85" s="20">
        <v>14</v>
      </c>
      <c r="R85" s="20">
        <v>0</v>
      </c>
      <c r="S85" s="21">
        <f t="shared" si="1"/>
        <v>119</v>
      </c>
    </row>
    <row r="86" spans="1:22" x14ac:dyDescent="0.2">
      <c r="A86" s="78" t="s">
        <v>218</v>
      </c>
      <c r="B86" s="22">
        <v>1</v>
      </c>
      <c r="C86" s="22">
        <v>29</v>
      </c>
      <c r="D86" s="22">
        <v>7</v>
      </c>
      <c r="E86" s="22">
        <v>0</v>
      </c>
      <c r="F86" s="22">
        <v>3</v>
      </c>
      <c r="G86" s="22">
        <v>0</v>
      </c>
      <c r="H86" s="22">
        <v>18</v>
      </c>
      <c r="I86" s="22">
        <v>5</v>
      </c>
      <c r="J86" s="22">
        <v>10</v>
      </c>
      <c r="K86" s="22">
        <v>2</v>
      </c>
      <c r="L86" s="22">
        <v>16</v>
      </c>
      <c r="M86" s="22">
        <v>0</v>
      </c>
      <c r="N86" s="22">
        <v>5</v>
      </c>
      <c r="O86" s="22">
        <v>58</v>
      </c>
      <c r="P86" s="22">
        <v>0</v>
      </c>
      <c r="Q86" s="22">
        <v>15</v>
      </c>
      <c r="R86" s="22">
        <v>13</v>
      </c>
      <c r="S86" s="23">
        <f t="shared" si="1"/>
        <v>182</v>
      </c>
    </row>
    <row r="87" spans="1:22" x14ac:dyDescent="0.2">
      <c r="A87" s="79" t="s">
        <v>219</v>
      </c>
      <c r="B87" s="24">
        <v>2</v>
      </c>
      <c r="C87" s="24">
        <v>34</v>
      </c>
      <c r="D87" s="24">
        <v>0</v>
      </c>
      <c r="E87" s="24">
        <v>0</v>
      </c>
      <c r="F87" s="24">
        <v>12</v>
      </c>
      <c r="G87" s="24">
        <v>0</v>
      </c>
      <c r="H87" s="24">
        <v>17</v>
      </c>
      <c r="I87" s="24">
        <v>10</v>
      </c>
      <c r="J87" s="24">
        <v>5</v>
      </c>
      <c r="K87" s="24">
        <v>5</v>
      </c>
      <c r="L87" s="24">
        <v>28</v>
      </c>
      <c r="M87" s="24">
        <v>10</v>
      </c>
      <c r="N87" s="24">
        <v>13</v>
      </c>
      <c r="O87" s="24">
        <v>46</v>
      </c>
      <c r="P87" s="24">
        <v>2</v>
      </c>
      <c r="Q87" s="24">
        <v>21</v>
      </c>
      <c r="R87" s="24">
        <v>7</v>
      </c>
      <c r="S87" s="25">
        <f t="shared" si="1"/>
        <v>212</v>
      </c>
    </row>
    <row r="88" spans="1:22" ht="15" customHeight="1" x14ac:dyDescent="0.2">
      <c r="A88" s="76" t="s">
        <v>228</v>
      </c>
      <c r="B88" s="18">
        <v>60</v>
      </c>
      <c r="C88" s="18">
        <v>62</v>
      </c>
      <c r="D88" s="18">
        <v>153</v>
      </c>
      <c r="E88" s="18">
        <v>77</v>
      </c>
      <c r="F88" s="18">
        <v>80</v>
      </c>
      <c r="G88" s="18">
        <v>70</v>
      </c>
      <c r="H88" s="18">
        <v>139</v>
      </c>
      <c r="I88" s="18">
        <v>40</v>
      </c>
      <c r="J88" s="18">
        <v>37</v>
      </c>
      <c r="K88" s="18">
        <v>42</v>
      </c>
      <c r="L88" s="18">
        <v>86</v>
      </c>
      <c r="M88" s="18">
        <v>101</v>
      </c>
      <c r="N88" s="18">
        <v>40</v>
      </c>
      <c r="O88" s="18">
        <v>56</v>
      </c>
      <c r="P88" s="18">
        <v>56</v>
      </c>
      <c r="Q88" s="18">
        <v>79</v>
      </c>
      <c r="R88" s="18">
        <v>45</v>
      </c>
      <c r="S88" s="19">
        <f t="shared" ref="S88" si="2">SUM(B88:R88)</f>
        <v>1223</v>
      </c>
      <c r="U88" s="39"/>
      <c r="V88" s="39"/>
    </row>
    <row r="89" spans="1:22" x14ac:dyDescent="0.2">
      <c r="A89" s="77" t="s">
        <v>229</v>
      </c>
      <c r="B89" s="20">
        <v>244</v>
      </c>
      <c r="C89" s="20">
        <v>319</v>
      </c>
      <c r="D89" s="20">
        <v>681</v>
      </c>
      <c r="E89" s="20">
        <v>259</v>
      </c>
      <c r="F89" s="20">
        <v>335</v>
      </c>
      <c r="G89" s="20">
        <v>277</v>
      </c>
      <c r="H89" s="20">
        <v>658</v>
      </c>
      <c r="I89" s="20">
        <v>139</v>
      </c>
      <c r="J89" s="20">
        <v>227</v>
      </c>
      <c r="K89" s="20">
        <v>400</v>
      </c>
      <c r="L89" s="20">
        <v>297</v>
      </c>
      <c r="M89" s="20">
        <v>394</v>
      </c>
      <c r="N89" s="20">
        <v>120</v>
      </c>
      <c r="O89" s="20">
        <v>44</v>
      </c>
      <c r="P89" s="20">
        <v>309</v>
      </c>
      <c r="Q89" s="20">
        <v>532</v>
      </c>
      <c r="R89" s="20">
        <v>241</v>
      </c>
      <c r="S89" s="21">
        <f t="shared" si="1"/>
        <v>5476</v>
      </c>
      <c r="U89" s="39"/>
      <c r="V89" s="39"/>
    </row>
    <row r="90" spans="1:22" x14ac:dyDescent="0.2">
      <c r="A90" s="78" t="s">
        <v>230</v>
      </c>
      <c r="B90" s="22">
        <v>357</v>
      </c>
      <c r="C90" s="22">
        <v>291</v>
      </c>
      <c r="D90" s="22">
        <v>723</v>
      </c>
      <c r="E90" s="22">
        <v>282</v>
      </c>
      <c r="F90" s="22">
        <v>510</v>
      </c>
      <c r="G90" s="22">
        <v>478</v>
      </c>
      <c r="H90" s="22">
        <v>690</v>
      </c>
      <c r="I90" s="22">
        <v>181</v>
      </c>
      <c r="J90" s="22">
        <v>301</v>
      </c>
      <c r="K90" s="22">
        <v>502</v>
      </c>
      <c r="L90" s="22">
        <v>399</v>
      </c>
      <c r="M90" s="22">
        <v>383</v>
      </c>
      <c r="N90" s="22">
        <v>199</v>
      </c>
      <c r="O90" s="22">
        <v>87</v>
      </c>
      <c r="P90" s="22">
        <v>377</v>
      </c>
      <c r="Q90" s="22">
        <v>598</v>
      </c>
      <c r="R90" s="22">
        <v>261</v>
      </c>
      <c r="S90" s="23">
        <f t="shared" si="1"/>
        <v>6619</v>
      </c>
      <c r="U90" s="39"/>
      <c r="V90" s="39"/>
    </row>
    <row r="91" spans="1:22" x14ac:dyDescent="0.2">
      <c r="A91" s="77" t="s">
        <v>231</v>
      </c>
      <c r="B91" s="20">
        <v>228</v>
      </c>
      <c r="C91" s="20">
        <v>274</v>
      </c>
      <c r="D91" s="20">
        <v>664</v>
      </c>
      <c r="E91" s="20">
        <v>248</v>
      </c>
      <c r="F91" s="20">
        <v>435</v>
      </c>
      <c r="G91" s="20">
        <v>387</v>
      </c>
      <c r="H91" s="20">
        <v>494</v>
      </c>
      <c r="I91" s="20">
        <v>211</v>
      </c>
      <c r="J91" s="20">
        <v>279</v>
      </c>
      <c r="K91" s="20">
        <v>340</v>
      </c>
      <c r="L91" s="20">
        <v>264</v>
      </c>
      <c r="M91" s="20">
        <v>400</v>
      </c>
      <c r="N91" s="20">
        <v>222</v>
      </c>
      <c r="O91" s="20">
        <v>99</v>
      </c>
      <c r="P91" s="20">
        <v>252</v>
      </c>
      <c r="Q91" s="20">
        <v>431</v>
      </c>
      <c r="R91" s="20">
        <v>295</v>
      </c>
      <c r="S91" s="21">
        <f t="shared" si="1"/>
        <v>5523</v>
      </c>
      <c r="U91" s="39"/>
      <c r="V91" s="39"/>
    </row>
    <row r="92" spans="1:22" x14ac:dyDescent="0.2">
      <c r="A92" s="78" t="s">
        <v>232</v>
      </c>
      <c r="B92" s="22">
        <v>249</v>
      </c>
      <c r="C92" s="22">
        <v>414</v>
      </c>
      <c r="D92" s="22">
        <v>715</v>
      </c>
      <c r="E92" s="22">
        <v>279</v>
      </c>
      <c r="F92" s="22">
        <v>456</v>
      </c>
      <c r="G92" s="22">
        <v>415</v>
      </c>
      <c r="H92" s="22">
        <v>516</v>
      </c>
      <c r="I92" s="22">
        <v>201</v>
      </c>
      <c r="J92" s="22">
        <v>200</v>
      </c>
      <c r="K92" s="22">
        <v>427</v>
      </c>
      <c r="L92" s="22">
        <v>217</v>
      </c>
      <c r="M92" s="22">
        <v>392</v>
      </c>
      <c r="N92" s="22">
        <v>176</v>
      </c>
      <c r="O92" s="22">
        <v>88</v>
      </c>
      <c r="P92" s="22">
        <v>315</v>
      </c>
      <c r="Q92" s="22">
        <v>353</v>
      </c>
      <c r="R92" s="22">
        <v>215</v>
      </c>
      <c r="S92" s="23">
        <f t="shared" si="1"/>
        <v>5628</v>
      </c>
      <c r="U92" s="39"/>
      <c r="V92" s="39"/>
    </row>
    <row r="93" spans="1:22" x14ac:dyDescent="0.2">
      <c r="A93" s="77" t="s">
        <v>233</v>
      </c>
      <c r="B93" s="20">
        <v>269</v>
      </c>
      <c r="C93" s="20">
        <v>413</v>
      </c>
      <c r="D93" s="20">
        <v>725</v>
      </c>
      <c r="E93" s="20">
        <v>284</v>
      </c>
      <c r="F93" s="20">
        <v>438</v>
      </c>
      <c r="G93" s="20">
        <v>507</v>
      </c>
      <c r="H93" s="20">
        <v>611</v>
      </c>
      <c r="I93" s="20">
        <v>280</v>
      </c>
      <c r="J93" s="20">
        <v>270</v>
      </c>
      <c r="K93" s="20">
        <v>495</v>
      </c>
      <c r="L93" s="20">
        <v>368</v>
      </c>
      <c r="M93" s="20">
        <v>293</v>
      </c>
      <c r="N93" s="20">
        <v>195</v>
      </c>
      <c r="O93" s="20">
        <v>91</v>
      </c>
      <c r="P93" s="20">
        <v>312</v>
      </c>
      <c r="Q93" s="20">
        <v>476</v>
      </c>
      <c r="R93" s="20">
        <v>414</v>
      </c>
      <c r="S93" s="21">
        <f t="shared" si="1"/>
        <v>6441</v>
      </c>
      <c r="U93" s="39"/>
      <c r="V93" s="39"/>
    </row>
    <row r="94" spans="1:22" x14ac:dyDescent="0.2">
      <c r="A94" s="78" t="s">
        <v>234</v>
      </c>
      <c r="B94" s="22">
        <v>197</v>
      </c>
      <c r="C94" s="22">
        <v>314</v>
      </c>
      <c r="D94" s="22">
        <v>695</v>
      </c>
      <c r="E94" s="22">
        <v>246</v>
      </c>
      <c r="F94" s="22">
        <v>513</v>
      </c>
      <c r="G94" s="22">
        <v>416</v>
      </c>
      <c r="H94" s="22">
        <v>586</v>
      </c>
      <c r="I94" s="22">
        <v>249</v>
      </c>
      <c r="J94" s="22">
        <v>233</v>
      </c>
      <c r="K94" s="22">
        <v>325</v>
      </c>
      <c r="L94" s="22">
        <v>267</v>
      </c>
      <c r="M94" s="22">
        <v>341</v>
      </c>
      <c r="N94" s="22">
        <v>156</v>
      </c>
      <c r="O94" s="22">
        <v>93</v>
      </c>
      <c r="P94" s="22">
        <v>422</v>
      </c>
      <c r="Q94" s="22">
        <v>386</v>
      </c>
      <c r="R94" s="22">
        <v>333</v>
      </c>
      <c r="S94" s="23">
        <f t="shared" si="1"/>
        <v>5772</v>
      </c>
    </row>
    <row r="95" spans="1:22" x14ac:dyDescent="0.2">
      <c r="A95" s="77" t="s">
        <v>235</v>
      </c>
      <c r="B95" s="20">
        <v>132</v>
      </c>
      <c r="C95" s="20">
        <v>368</v>
      </c>
      <c r="D95" s="20">
        <v>760</v>
      </c>
      <c r="E95" s="20">
        <v>340</v>
      </c>
      <c r="F95" s="20">
        <v>585</v>
      </c>
      <c r="G95" s="20">
        <v>473</v>
      </c>
      <c r="H95" s="20">
        <v>644</v>
      </c>
      <c r="I95" s="20">
        <v>213</v>
      </c>
      <c r="J95" s="20">
        <v>423</v>
      </c>
      <c r="K95" s="20">
        <v>384</v>
      </c>
      <c r="L95" s="20">
        <v>366</v>
      </c>
      <c r="M95" s="20">
        <v>476</v>
      </c>
      <c r="N95" s="20">
        <v>184</v>
      </c>
      <c r="O95" s="20">
        <v>80</v>
      </c>
      <c r="P95" s="20">
        <v>365</v>
      </c>
      <c r="Q95" s="20">
        <v>446</v>
      </c>
      <c r="R95" s="20">
        <v>353</v>
      </c>
      <c r="S95" s="21">
        <f t="shared" si="1"/>
        <v>6592</v>
      </c>
    </row>
    <row r="96" spans="1:22" x14ac:dyDescent="0.2">
      <c r="A96" s="78" t="s">
        <v>236</v>
      </c>
      <c r="B96" s="22"/>
      <c r="C96" s="22"/>
      <c r="D96" s="22"/>
      <c r="E96" s="22"/>
      <c r="F96" s="22"/>
      <c r="G96" s="22"/>
      <c r="H96" s="22"/>
      <c r="I96" s="22"/>
      <c r="J96" s="22"/>
      <c r="K96" s="22"/>
      <c r="L96" s="22"/>
      <c r="M96" s="22"/>
      <c r="N96" s="22"/>
      <c r="O96" s="22"/>
      <c r="P96" s="22"/>
      <c r="Q96" s="22"/>
      <c r="R96" s="22"/>
      <c r="S96" s="23"/>
    </row>
    <row r="97" spans="1:19" x14ac:dyDescent="0.2">
      <c r="A97" s="77" t="s">
        <v>237</v>
      </c>
      <c r="B97" s="20"/>
      <c r="C97" s="20"/>
      <c r="D97" s="20"/>
      <c r="E97" s="20"/>
      <c r="F97" s="20"/>
      <c r="G97" s="20"/>
      <c r="H97" s="20"/>
      <c r="I97" s="20"/>
      <c r="J97" s="20"/>
      <c r="K97" s="20"/>
      <c r="L97" s="20"/>
      <c r="M97" s="20"/>
      <c r="N97" s="20"/>
      <c r="O97" s="20"/>
      <c r="P97" s="20"/>
      <c r="Q97" s="20"/>
      <c r="R97" s="20"/>
      <c r="S97" s="21"/>
    </row>
    <row r="98" spans="1:19" x14ac:dyDescent="0.2">
      <c r="A98" s="78" t="s">
        <v>238</v>
      </c>
      <c r="B98" s="22"/>
      <c r="C98" s="22"/>
      <c r="D98" s="22"/>
      <c r="E98" s="22"/>
      <c r="F98" s="22"/>
      <c r="G98" s="22"/>
      <c r="H98" s="22"/>
      <c r="I98" s="22"/>
      <c r="J98" s="22"/>
      <c r="K98" s="22"/>
      <c r="L98" s="22"/>
      <c r="M98" s="22"/>
      <c r="N98" s="22"/>
      <c r="O98" s="22"/>
      <c r="P98" s="22"/>
      <c r="Q98" s="22"/>
      <c r="R98" s="22"/>
      <c r="S98" s="23"/>
    </row>
    <row r="99" spans="1:19" x14ac:dyDescent="0.2">
      <c r="A99" s="79" t="s">
        <v>239</v>
      </c>
      <c r="B99" s="24"/>
      <c r="C99" s="24"/>
      <c r="D99" s="24"/>
      <c r="E99" s="24"/>
      <c r="F99" s="24"/>
      <c r="G99" s="24"/>
      <c r="H99" s="24"/>
      <c r="I99" s="24"/>
      <c r="J99" s="24"/>
      <c r="K99" s="24"/>
      <c r="L99" s="24"/>
      <c r="M99" s="24"/>
      <c r="N99" s="24"/>
      <c r="O99" s="24"/>
      <c r="P99" s="24"/>
      <c r="Q99" s="24"/>
      <c r="R99" s="24"/>
      <c r="S99" s="25"/>
    </row>
    <row r="100" spans="1:19" x14ac:dyDescent="0.2">
      <c r="A100" s="99" t="s">
        <v>245</v>
      </c>
      <c r="B100" s="100" t="s">
        <v>246</v>
      </c>
    </row>
    <row r="101" spans="1:19" x14ac:dyDescent="0.2">
      <c r="B101" s="100"/>
      <c r="C101" s="40"/>
      <c r="D101" s="40"/>
      <c r="E101" s="40"/>
      <c r="F101" s="40"/>
      <c r="G101" s="40"/>
      <c r="H101" s="40"/>
      <c r="I101" s="40"/>
      <c r="J101" s="40"/>
      <c r="K101" s="40"/>
      <c r="L101" s="40"/>
      <c r="M101" s="40"/>
      <c r="N101" s="40"/>
      <c r="O101" s="40"/>
      <c r="P101" s="40"/>
      <c r="Q101" s="40"/>
      <c r="R101" s="40"/>
    </row>
    <row r="106" spans="1:19" x14ac:dyDescent="0.2">
      <c r="B106" s="38"/>
      <c r="C106" s="38"/>
      <c r="D106" s="38"/>
      <c r="E106" s="38"/>
      <c r="F106" s="38"/>
      <c r="G106" s="38"/>
      <c r="H106" s="38"/>
      <c r="I106" s="38"/>
      <c r="J106" s="38"/>
      <c r="K106" s="38"/>
      <c r="L106" s="38"/>
      <c r="M106" s="38"/>
      <c r="N106" s="38"/>
      <c r="O106" s="38"/>
      <c r="P106" s="38"/>
      <c r="Q106" s="38"/>
      <c r="R106" s="38"/>
    </row>
  </sheetData>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F99"/>
  <sheetViews>
    <sheetView workbookViewId="0">
      <pane xSplit="1" ySplit="3" topLeftCell="B83" activePane="bottomRight" state="frozen"/>
      <selection activeCell="A84" sqref="A84"/>
      <selection pane="topRight" activeCell="A84" sqref="A84"/>
      <selection pane="bottomLeft" activeCell="A84" sqref="A84"/>
      <selection pane="bottomRight" activeCell="C95" sqref="C95"/>
    </sheetView>
  </sheetViews>
  <sheetFormatPr defaultColWidth="9.140625" defaultRowHeight="14.25" x14ac:dyDescent="0.2"/>
  <cols>
    <col min="1" max="1" width="22.7109375" style="13" customWidth="1"/>
    <col min="2" max="4" width="16.85546875" style="13" customWidth="1"/>
    <col min="5" max="5" width="10" style="13" bestFit="1" customWidth="1"/>
    <col min="6" max="6" width="9.85546875" style="13" bestFit="1" customWidth="1"/>
    <col min="7" max="16384" width="9.140625" style="13"/>
  </cols>
  <sheetData>
    <row r="1" spans="1:4" s="10" customFormat="1" ht="18" customHeight="1" x14ac:dyDescent="0.25">
      <c r="A1" s="81" t="s">
        <v>98</v>
      </c>
      <c r="B1" s="80"/>
      <c r="C1" s="80"/>
      <c r="D1" s="80"/>
    </row>
    <row r="2" spans="1:4" s="12" customFormat="1" ht="10.5" x14ac:dyDescent="0.25">
      <c r="A2" s="11" t="s">
        <v>248</v>
      </c>
    </row>
    <row r="3" spans="1:4" ht="71.25" x14ac:dyDescent="0.2">
      <c r="A3" s="14"/>
      <c r="B3" s="28" t="s">
        <v>99</v>
      </c>
      <c r="C3" s="28" t="s">
        <v>27</v>
      </c>
      <c r="D3" s="28" t="s">
        <v>9</v>
      </c>
    </row>
    <row r="4" spans="1:4" ht="14.25" customHeight="1" x14ac:dyDescent="0.2">
      <c r="A4" s="76" t="s">
        <v>136</v>
      </c>
      <c r="B4" s="30">
        <v>4627</v>
      </c>
      <c r="C4" s="18"/>
      <c r="D4" s="19"/>
    </row>
    <row r="5" spans="1:4" x14ac:dyDescent="0.2">
      <c r="A5" s="77" t="s">
        <v>137</v>
      </c>
      <c r="B5" s="31">
        <v>4856</v>
      </c>
      <c r="C5" s="20"/>
      <c r="D5" s="21"/>
    </row>
    <row r="6" spans="1:4" x14ac:dyDescent="0.2">
      <c r="A6" s="78" t="s">
        <v>138</v>
      </c>
      <c r="B6" s="32">
        <v>4767</v>
      </c>
      <c r="C6" s="22"/>
      <c r="D6" s="23"/>
    </row>
    <row r="7" spans="1:4" x14ac:dyDescent="0.2">
      <c r="A7" s="77" t="s">
        <v>139</v>
      </c>
      <c r="B7" s="31">
        <v>4688</v>
      </c>
      <c r="C7" s="20"/>
      <c r="D7" s="21"/>
    </row>
    <row r="8" spans="1:4" x14ac:dyDescent="0.2">
      <c r="A8" s="78" t="s">
        <v>140</v>
      </c>
      <c r="B8" s="32">
        <v>4627</v>
      </c>
      <c r="C8" s="22"/>
      <c r="D8" s="23"/>
    </row>
    <row r="9" spans="1:4" x14ac:dyDescent="0.2">
      <c r="A9" s="77" t="s">
        <v>141</v>
      </c>
      <c r="B9" s="31">
        <v>5000</v>
      </c>
      <c r="C9" s="20"/>
      <c r="D9" s="21"/>
    </row>
    <row r="10" spans="1:4" x14ac:dyDescent="0.2">
      <c r="A10" s="78" t="s">
        <v>142</v>
      </c>
      <c r="B10" s="32">
        <v>5246</v>
      </c>
      <c r="C10" s="22"/>
      <c r="D10" s="23"/>
    </row>
    <row r="11" spans="1:4" x14ac:dyDescent="0.2">
      <c r="A11" s="77" t="s">
        <v>143</v>
      </c>
      <c r="B11" s="31">
        <v>4878</v>
      </c>
      <c r="C11" s="20"/>
      <c r="D11" s="21"/>
    </row>
    <row r="12" spans="1:4" x14ac:dyDescent="0.2">
      <c r="A12" s="78" t="s">
        <v>144</v>
      </c>
      <c r="B12" s="32">
        <v>3382</v>
      </c>
      <c r="C12" s="22"/>
      <c r="D12" s="23"/>
    </row>
    <row r="13" spans="1:4" x14ac:dyDescent="0.2">
      <c r="A13" s="77" t="s">
        <v>145</v>
      </c>
      <c r="B13" s="31">
        <v>4375</v>
      </c>
      <c r="C13" s="20"/>
      <c r="D13" s="21"/>
    </row>
    <row r="14" spans="1:4" x14ac:dyDescent="0.2">
      <c r="A14" s="78" t="s">
        <v>146</v>
      </c>
      <c r="B14" s="32">
        <v>4483</v>
      </c>
      <c r="C14" s="22"/>
      <c r="D14" s="23"/>
    </row>
    <row r="15" spans="1:4" x14ac:dyDescent="0.2">
      <c r="A15" s="79" t="s">
        <v>147</v>
      </c>
      <c r="B15" s="33">
        <v>4963</v>
      </c>
      <c r="C15" s="24"/>
      <c r="D15" s="25">
        <f>SUM(B4:B15)</f>
        <v>55892</v>
      </c>
    </row>
    <row r="16" spans="1:4" ht="14.25" customHeight="1" x14ac:dyDescent="0.2">
      <c r="A16" s="76" t="s">
        <v>151</v>
      </c>
      <c r="B16" s="30">
        <v>4916</v>
      </c>
      <c r="C16" s="18"/>
      <c r="D16" s="19">
        <f t="shared" ref="D16:D79" si="0">SUM(B5:B16)</f>
        <v>56181</v>
      </c>
    </row>
    <row r="17" spans="1:4" x14ac:dyDescent="0.2">
      <c r="A17" s="77" t="s">
        <v>152</v>
      </c>
      <c r="B17" s="31">
        <v>4967</v>
      </c>
      <c r="C17" s="20"/>
      <c r="D17" s="21">
        <f t="shared" si="0"/>
        <v>56292</v>
      </c>
    </row>
    <row r="18" spans="1:4" x14ac:dyDescent="0.2">
      <c r="A18" s="78" t="s">
        <v>153</v>
      </c>
      <c r="B18" s="32">
        <v>5343</v>
      </c>
      <c r="C18" s="22"/>
      <c r="D18" s="23">
        <f t="shared" si="0"/>
        <v>56868</v>
      </c>
    </row>
    <row r="19" spans="1:4" x14ac:dyDescent="0.2">
      <c r="A19" s="77" t="s">
        <v>154</v>
      </c>
      <c r="B19" s="31">
        <v>4926</v>
      </c>
      <c r="C19" s="20"/>
      <c r="D19" s="21">
        <f t="shared" si="0"/>
        <v>57106</v>
      </c>
    </row>
    <row r="20" spans="1:4" x14ac:dyDescent="0.2">
      <c r="A20" s="78" t="s">
        <v>155</v>
      </c>
      <c r="B20" s="32">
        <v>4604</v>
      </c>
      <c r="C20" s="22"/>
      <c r="D20" s="23">
        <f t="shared" si="0"/>
        <v>57083</v>
      </c>
    </row>
    <row r="21" spans="1:4" x14ac:dyDescent="0.2">
      <c r="A21" s="77" t="s">
        <v>156</v>
      </c>
      <c r="B21" s="31">
        <v>5244</v>
      </c>
      <c r="C21" s="20"/>
      <c r="D21" s="21">
        <f t="shared" si="0"/>
        <v>57327</v>
      </c>
    </row>
    <row r="22" spans="1:4" x14ac:dyDescent="0.2">
      <c r="A22" s="78" t="s">
        <v>157</v>
      </c>
      <c r="B22" s="32">
        <v>5291</v>
      </c>
      <c r="C22" s="22"/>
      <c r="D22" s="23">
        <f t="shared" si="0"/>
        <v>57372</v>
      </c>
    </row>
    <row r="23" spans="1:4" x14ac:dyDescent="0.2">
      <c r="A23" s="77" t="s">
        <v>158</v>
      </c>
      <c r="B23" s="31">
        <v>5205</v>
      </c>
      <c r="C23" s="20"/>
      <c r="D23" s="21">
        <f t="shared" si="0"/>
        <v>57699</v>
      </c>
    </row>
    <row r="24" spans="1:4" x14ac:dyDescent="0.2">
      <c r="A24" s="78" t="s">
        <v>159</v>
      </c>
      <c r="B24" s="32">
        <v>3626</v>
      </c>
      <c r="C24" s="22"/>
      <c r="D24" s="23">
        <f t="shared" si="0"/>
        <v>57943</v>
      </c>
    </row>
    <row r="25" spans="1:4" x14ac:dyDescent="0.2">
      <c r="A25" s="77" t="s">
        <v>148</v>
      </c>
      <c r="B25" s="31">
        <v>4835</v>
      </c>
      <c r="C25" s="20"/>
      <c r="D25" s="21">
        <f t="shared" si="0"/>
        <v>58403</v>
      </c>
    </row>
    <row r="26" spans="1:4" x14ac:dyDescent="0.2">
      <c r="A26" s="78" t="s">
        <v>149</v>
      </c>
      <c r="B26" s="32">
        <v>5038</v>
      </c>
      <c r="C26" s="22"/>
      <c r="D26" s="23">
        <f t="shared" si="0"/>
        <v>58958</v>
      </c>
    </row>
    <row r="27" spans="1:4" x14ac:dyDescent="0.2">
      <c r="A27" s="79" t="s">
        <v>150</v>
      </c>
      <c r="B27" s="33">
        <v>5212</v>
      </c>
      <c r="C27" s="24"/>
      <c r="D27" s="25">
        <f t="shared" si="0"/>
        <v>59207</v>
      </c>
    </row>
    <row r="28" spans="1:4" ht="14.25" customHeight="1" x14ac:dyDescent="0.2">
      <c r="A28" s="76" t="s">
        <v>160</v>
      </c>
      <c r="B28" s="30">
        <v>5806</v>
      </c>
      <c r="C28" s="18"/>
      <c r="D28" s="19">
        <f t="shared" si="0"/>
        <v>60097</v>
      </c>
    </row>
    <row r="29" spans="1:4" x14ac:dyDescent="0.2">
      <c r="A29" s="77" t="s">
        <v>161</v>
      </c>
      <c r="B29" s="31">
        <v>5548</v>
      </c>
      <c r="C29" s="20"/>
      <c r="D29" s="21">
        <f t="shared" si="0"/>
        <v>60678</v>
      </c>
    </row>
    <row r="30" spans="1:4" x14ac:dyDescent="0.2">
      <c r="A30" s="78" t="s">
        <v>162</v>
      </c>
      <c r="B30" s="32">
        <v>5619</v>
      </c>
      <c r="C30" s="22"/>
      <c r="D30" s="23">
        <f t="shared" si="0"/>
        <v>60954</v>
      </c>
    </row>
    <row r="31" spans="1:4" x14ac:dyDescent="0.2">
      <c r="A31" s="77" t="s">
        <v>163</v>
      </c>
      <c r="B31" s="31">
        <v>4906</v>
      </c>
      <c r="C31" s="20"/>
      <c r="D31" s="21">
        <f t="shared" si="0"/>
        <v>60934</v>
      </c>
    </row>
    <row r="32" spans="1:4" x14ac:dyDescent="0.2">
      <c r="A32" s="78" t="s">
        <v>164</v>
      </c>
      <c r="B32" s="32">
        <v>5434</v>
      </c>
      <c r="C32" s="22"/>
      <c r="D32" s="23">
        <f t="shared" si="0"/>
        <v>61764</v>
      </c>
    </row>
    <row r="33" spans="1:4" x14ac:dyDescent="0.2">
      <c r="A33" s="77" t="s">
        <v>165</v>
      </c>
      <c r="B33" s="31">
        <v>5217</v>
      </c>
      <c r="C33" s="20"/>
      <c r="D33" s="21">
        <f t="shared" si="0"/>
        <v>61737</v>
      </c>
    </row>
    <row r="34" spans="1:4" x14ac:dyDescent="0.2">
      <c r="A34" s="78" t="s">
        <v>166</v>
      </c>
      <c r="B34" s="32">
        <v>5303</v>
      </c>
      <c r="C34" s="22"/>
      <c r="D34" s="23">
        <f t="shared" si="0"/>
        <v>61749</v>
      </c>
    </row>
    <row r="35" spans="1:4" x14ac:dyDescent="0.2">
      <c r="A35" s="77" t="s">
        <v>167</v>
      </c>
      <c r="B35" s="31">
        <v>5632</v>
      </c>
      <c r="C35" s="20"/>
      <c r="D35" s="21">
        <f t="shared" si="0"/>
        <v>62176</v>
      </c>
    </row>
    <row r="36" spans="1:4" x14ac:dyDescent="0.2">
      <c r="A36" s="78" t="s">
        <v>168</v>
      </c>
      <c r="B36" s="32">
        <v>3589</v>
      </c>
      <c r="C36" s="22"/>
      <c r="D36" s="23">
        <f t="shared" si="0"/>
        <v>62139</v>
      </c>
    </row>
    <row r="37" spans="1:4" x14ac:dyDescent="0.2">
      <c r="A37" s="77" t="s">
        <v>169</v>
      </c>
      <c r="B37" s="31">
        <v>5193</v>
      </c>
      <c r="C37" s="20"/>
      <c r="D37" s="21">
        <f t="shared" si="0"/>
        <v>62497</v>
      </c>
    </row>
    <row r="38" spans="1:4" x14ac:dyDescent="0.2">
      <c r="A38" s="78" t="s">
        <v>170</v>
      </c>
      <c r="B38" s="32">
        <v>4889</v>
      </c>
      <c r="C38" s="22"/>
      <c r="D38" s="23">
        <f t="shared" si="0"/>
        <v>62348</v>
      </c>
    </row>
    <row r="39" spans="1:4" x14ac:dyDescent="0.2">
      <c r="A39" s="79" t="s">
        <v>171</v>
      </c>
      <c r="B39" s="33">
        <v>5682</v>
      </c>
      <c r="C39" s="24"/>
      <c r="D39" s="25">
        <f t="shared" si="0"/>
        <v>62818</v>
      </c>
    </row>
    <row r="40" spans="1:4" ht="14.25" customHeight="1" x14ac:dyDescent="0.2">
      <c r="A40" s="76" t="s">
        <v>172</v>
      </c>
      <c r="B40" s="30">
        <v>4787</v>
      </c>
      <c r="C40" s="18"/>
      <c r="D40" s="19">
        <f t="shared" si="0"/>
        <v>61799</v>
      </c>
    </row>
    <row r="41" spans="1:4" x14ac:dyDescent="0.2">
      <c r="A41" s="77" t="s">
        <v>173</v>
      </c>
      <c r="B41" s="31">
        <v>5397</v>
      </c>
      <c r="C41" s="20"/>
      <c r="D41" s="21">
        <f t="shared" si="0"/>
        <v>61648</v>
      </c>
    </row>
    <row r="42" spans="1:4" x14ac:dyDescent="0.2">
      <c r="A42" s="78" t="s">
        <v>174</v>
      </c>
      <c r="B42" s="32">
        <v>5299</v>
      </c>
      <c r="C42" s="22"/>
      <c r="D42" s="23">
        <f t="shared" si="0"/>
        <v>61328</v>
      </c>
    </row>
    <row r="43" spans="1:4" x14ac:dyDescent="0.2">
      <c r="A43" s="77" t="s">
        <v>175</v>
      </c>
      <c r="B43" s="31">
        <v>4622</v>
      </c>
      <c r="C43" s="20"/>
      <c r="D43" s="21">
        <f t="shared" si="0"/>
        <v>61044</v>
      </c>
    </row>
    <row r="44" spans="1:4" x14ac:dyDescent="0.2">
      <c r="A44" s="78" t="s">
        <v>176</v>
      </c>
      <c r="B44" s="32">
        <v>5302</v>
      </c>
      <c r="C44" s="22"/>
      <c r="D44" s="23">
        <f t="shared" si="0"/>
        <v>60912</v>
      </c>
    </row>
    <row r="45" spans="1:4" x14ac:dyDescent="0.2">
      <c r="A45" s="77" t="s">
        <v>177</v>
      </c>
      <c r="B45" s="31">
        <v>5034</v>
      </c>
      <c r="C45" s="20"/>
      <c r="D45" s="21">
        <f t="shared" si="0"/>
        <v>60729</v>
      </c>
    </row>
    <row r="46" spans="1:4" x14ac:dyDescent="0.2">
      <c r="A46" s="78" t="s">
        <v>178</v>
      </c>
      <c r="B46" s="32">
        <v>5415</v>
      </c>
      <c r="C46" s="22"/>
      <c r="D46" s="23">
        <f t="shared" si="0"/>
        <v>60841</v>
      </c>
    </row>
    <row r="47" spans="1:4" x14ac:dyDescent="0.2">
      <c r="A47" s="77" t="s">
        <v>179</v>
      </c>
      <c r="B47" s="31">
        <v>5646</v>
      </c>
      <c r="C47" s="20"/>
      <c r="D47" s="21">
        <f t="shared" si="0"/>
        <v>60855</v>
      </c>
    </row>
    <row r="48" spans="1:4" x14ac:dyDescent="0.2">
      <c r="A48" s="78" t="s">
        <v>180</v>
      </c>
      <c r="B48" s="32">
        <v>3317</v>
      </c>
      <c r="C48" s="22"/>
      <c r="D48" s="23">
        <f t="shared" si="0"/>
        <v>60583</v>
      </c>
    </row>
    <row r="49" spans="1:4" x14ac:dyDescent="0.2">
      <c r="A49" s="77" t="s">
        <v>181</v>
      </c>
      <c r="B49" s="31">
        <v>5304</v>
      </c>
      <c r="C49" s="20"/>
      <c r="D49" s="21">
        <f t="shared" si="0"/>
        <v>60694</v>
      </c>
    </row>
    <row r="50" spans="1:4" x14ac:dyDescent="0.2">
      <c r="A50" s="78" t="s">
        <v>182</v>
      </c>
      <c r="B50" s="32">
        <v>4633</v>
      </c>
      <c r="C50" s="22"/>
      <c r="D50" s="23">
        <f t="shared" si="0"/>
        <v>60438</v>
      </c>
    </row>
    <row r="51" spans="1:4" x14ac:dyDescent="0.2">
      <c r="A51" s="79" t="s">
        <v>183</v>
      </c>
      <c r="B51" s="33">
        <v>5110</v>
      </c>
      <c r="C51" s="24"/>
      <c r="D51" s="25">
        <f t="shared" si="0"/>
        <v>59866</v>
      </c>
    </row>
    <row r="52" spans="1:4" ht="14.25" customHeight="1" x14ac:dyDescent="0.2">
      <c r="A52" s="76" t="s">
        <v>184</v>
      </c>
      <c r="B52" s="30">
        <v>5089</v>
      </c>
      <c r="C52" s="18"/>
      <c r="D52" s="19">
        <f t="shared" si="0"/>
        <v>60168</v>
      </c>
    </row>
    <row r="53" spans="1:4" x14ac:dyDescent="0.2">
      <c r="A53" s="77" t="s">
        <v>185</v>
      </c>
      <c r="B53" s="31">
        <v>5575</v>
      </c>
      <c r="C53" s="20"/>
      <c r="D53" s="21">
        <f t="shared" si="0"/>
        <v>60346</v>
      </c>
    </row>
    <row r="54" spans="1:4" x14ac:dyDescent="0.2">
      <c r="A54" s="78" t="s">
        <v>186</v>
      </c>
      <c r="B54" s="32">
        <v>5374</v>
      </c>
      <c r="C54" s="22"/>
      <c r="D54" s="23">
        <f t="shared" si="0"/>
        <v>60421</v>
      </c>
    </row>
    <row r="55" spans="1:4" x14ac:dyDescent="0.2">
      <c r="A55" s="77" t="s">
        <v>187</v>
      </c>
      <c r="B55" s="31">
        <v>5020</v>
      </c>
      <c r="C55" s="20"/>
      <c r="D55" s="21">
        <f t="shared" si="0"/>
        <v>60819</v>
      </c>
    </row>
    <row r="56" spans="1:4" x14ac:dyDescent="0.2">
      <c r="A56" s="78" t="s">
        <v>188</v>
      </c>
      <c r="B56" s="32">
        <v>5140</v>
      </c>
      <c r="C56" s="22"/>
      <c r="D56" s="23">
        <f t="shared" si="0"/>
        <v>60657</v>
      </c>
    </row>
    <row r="57" spans="1:4" x14ac:dyDescent="0.2">
      <c r="A57" s="77" t="s">
        <v>189</v>
      </c>
      <c r="B57" s="31">
        <v>4834</v>
      </c>
      <c r="C57" s="20"/>
      <c r="D57" s="21">
        <f t="shared" si="0"/>
        <v>60457</v>
      </c>
    </row>
    <row r="58" spans="1:4" x14ac:dyDescent="0.2">
      <c r="A58" s="78" t="s">
        <v>190</v>
      </c>
      <c r="B58" s="32">
        <v>5369</v>
      </c>
      <c r="C58" s="22"/>
      <c r="D58" s="23">
        <f t="shared" si="0"/>
        <v>60411</v>
      </c>
    </row>
    <row r="59" spans="1:4" x14ac:dyDescent="0.2">
      <c r="A59" s="77" t="s">
        <v>191</v>
      </c>
      <c r="B59" s="31">
        <v>5415</v>
      </c>
      <c r="C59" s="20"/>
      <c r="D59" s="21">
        <f t="shared" si="0"/>
        <v>60180</v>
      </c>
    </row>
    <row r="60" spans="1:4" x14ac:dyDescent="0.2">
      <c r="A60" s="78" t="s">
        <v>192</v>
      </c>
      <c r="B60" s="32">
        <v>3352</v>
      </c>
      <c r="C60" s="22"/>
      <c r="D60" s="23">
        <f t="shared" si="0"/>
        <v>60215</v>
      </c>
    </row>
    <row r="61" spans="1:4" x14ac:dyDescent="0.2">
      <c r="A61" s="77" t="s">
        <v>193</v>
      </c>
      <c r="B61" s="31">
        <v>5065</v>
      </c>
      <c r="C61" s="20"/>
      <c r="D61" s="21">
        <f t="shared" si="0"/>
        <v>59976</v>
      </c>
    </row>
    <row r="62" spans="1:4" x14ac:dyDescent="0.2">
      <c r="A62" s="78" t="s">
        <v>194</v>
      </c>
      <c r="B62" s="32">
        <v>4764</v>
      </c>
      <c r="C62" s="22"/>
      <c r="D62" s="23">
        <f t="shared" si="0"/>
        <v>60107</v>
      </c>
    </row>
    <row r="63" spans="1:4" x14ac:dyDescent="0.2">
      <c r="A63" s="79" t="s">
        <v>195</v>
      </c>
      <c r="B63" s="33">
        <v>5206</v>
      </c>
      <c r="C63" s="24"/>
      <c r="D63" s="25">
        <f t="shared" si="0"/>
        <v>60203</v>
      </c>
    </row>
    <row r="64" spans="1:4" ht="14.25" customHeight="1" x14ac:dyDescent="0.2">
      <c r="A64" s="76" t="s">
        <v>196</v>
      </c>
      <c r="B64" s="30">
        <v>5248</v>
      </c>
      <c r="C64" s="18">
        <f>AVERAGE(B4,B16,B28,B40,B52)</f>
        <v>5045</v>
      </c>
      <c r="D64" s="19">
        <f t="shared" si="0"/>
        <v>60362</v>
      </c>
    </row>
    <row r="65" spans="1:4" x14ac:dyDescent="0.2">
      <c r="A65" s="77" t="s">
        <v>197</v>
      </c>
      <c r="B65" s="31">
        <v>5399</v>
      </c>
      <c r="C65" s="20">
        <f t="shared" ref="C65:C87" si="1">AVERAGE(B5,B17,B29,B41,B53)</f>
        <v>5268.6</v>
      </c>
      <c r="D65" s="21">
        <f t="shared" si="0"/>
        <v>60186</v>
      </c>
    </row>
    <row r="66" spans="1:4" x14ac:dyDescent="0.2">
      <c r="A66" s="78" t="s">
        <v>198</v>
      </c>
      <c r="B66" s="32">
        <v>5276</v>
      </c>
      <c r="C66" s="22">
        <f t="shared" si="1"/>
        <v>5280.4</v>
      </c>
      <c r="D66" s="23">
        <f t="shared" si="0"/>
        <v>60088</v>
      </c>
    </row>
    <row r="67" spans="1:4" x14ac:dyDescent="0.2">
      <c r="A67" s="77" t="s">
        <v>199</v>
      </c>
      <c r="B67" s="31">
        <v>5257</v>
      </c>
      <c r="C67" s="20">
        <f t="shared" si="1"/>
        <v>4832.3999999999996</v>
      </c>
      <c r="D67" s="21">
        <f t="shared" si="0"/>
        <v>60325</v>
      </c>
    </row>
    <row r="68" spans="1:4" x14ac:dyDescent="0.2">
      <c r="A68" s="78" t="s">
        <v>200</v>
      </c>
      <c r="B68" s="32">
        <v>5076</v>
      </c>
      <c r="C68" s="22">
        <f t="shared" si="1"/>
        <v>5021.3999999999996</v>
      </c>
      <c r="D68" s="23">
        <f t="shared" si="0"/>
        <v>60261</v>
      </c>
    </row>
    <row r="69" spans="1:4" x14ac:dyDescent="0.2">
      <c r="A69" s="77" t="s">
        <v>201</v>
      </c>
      <c r="B69" s="31">
        <v>4762</v>
      </c>
      <c r="C69" s="20">
        <f t="shared" si="1"/>
        <v>5065.8</v>
      </c>
      <c r="D69" s="21">
        <f t="shared" si="0"/>
        <v>60189</v>
      </c>
    </row>
    <row r="70" spans="1:4" x14ac:dyDescent="0.2">
      <c r="A70" s="78" t="s">
        <v>202</v>
      </c>
      <c r="B70" s="32">
        <v>5482</v>
      </c>
      <c r="C70" s="22">
        <f t="shared" si="1"/>
        <v>5324.8</v>
      </c>
      <c r="D70" s="23">
        <f t="shared" si="0"/>
        <v>60302</v>
      </c>
    </row>
    <row r="71" spans="1:4" x14ac:dyDescent="0.2">
      <c r="A71" s="77" t="s">
        <v>203</v>
      </c>
      <c r="B71" s="31">
        <v>5213</v>
      </c>
      <c r="C71" s="20">
        <f t="shared" si="1"/>
        <v>5355.2</v>
      </c>
      <c r="D71" s="21">
        <f t="shared" si="0"/>
        <v>60100</v>
      </c>
    </row>
    <row r="72" spans="1:4" x14ac:dyDescent="0.2">
      <c r="A72" s="78" t="s">
        <v>204</v>
      </c>
      <c r="B72" s="32">
        <v>3419</v>
      </c>
      <c r="C72" s="22">
        <f t="shared" si="1"/>
        <v>3453.2</v>
      </c>
      <c r="D72" s="23">
        <f t="shared" si="0"/>
        <v>60167</v>
      </c>
    </row>
    <row r="73" spans="1:4" x14ac:dyDescent="0.2">
      <c r="A73" s="77" t="s">
        <v>205</v>
      </c>
      <c r="B73" s="31">
        <v>5094</v>
      </c>
      <c r="C73" s="20">
        <f t="shared" si="1"/>
        <v>4954.3999999999996</v>
      </c>
      <c r="D73" s="21">
        <f t="shared" si="0"/>
        <v>60196</v>
      </c>
    </row>
    <row r="74" spans="1:4" x14ac:dyDescent="0.2">
      <c r="A74" s="78" t="s">
        <v>206</v>
      </c>
      <c r="B74" s="32">
        <v>4706</v>
      </c>
      <c r="C74" s="22">
        <f t="shared" si="1"/>
        <v>4761.3999999999996</v>
      </c>
      <c r="D74" s="23">
        <f t="shared" si="0"/>
        <v>60138</v>
      </c>
    </row>
    <row r="75" spans="1:4" x14ac:dyDescent="0.2">
      <c r="A75" s="79" t="s">
        <v>207</v>
      </c>
      <c r="B75" s="33">
        <v>2987</v>
      </c>
      <c r="C75" s="24">
        <f t="shared" si="1"/>
        <v>5234.6000000000004</v>
      </c>
      <c r="D75" s="25">
        <f t="shared" si="0"/>
        <v>57919</v>
      </c>
    </row>
    <row r="76" spans="1:4" ht="15" customHeight="1" x14ac:dyDescent="0.2">
      <c r="A76" s="76" t="s">
        <v>208</v>
      </c>
      <c r="B76" s="32">
        <v>51</v>
      </c>
      <c r="C76" s="22">
        <f t="shared" si="1"/>
        <v>5169.2</v>
      </c>
      <c r="D76" s="23">
        <f t="shared" si="0"/>
        <v>52722</v>
      </c>
    </row>
    <row r="77" spans="1:4" x14ac:dyDescent="0.2">
      <c r="A77" s="77" t="s">
        <v>209</v>
      </c>
      <c r="B77" s="31">
        <v>4</v>
      </c>
      <c r="C77" s="20">
        <f t="shared" si="1"/>
        <v>5377.2</v>
      </c>
      <c r="D77" s="21">
        <f t="shared" si="0"/>
        <v>47327</v>
      </c>
    </row>
    <row r="78" spans="1:4" x14ac:dyDescent="0.2">
      <c r="A78" s="78" t="s">
        <v>210</v>
      </c>
      <c r="B78" s="32">
        <v>0</v>
      </c>
      <c r="C78" s="22">
        <f t="shared" si="1"/>
        <v>5382.2</v>
      </c>
      <c r="D78" s="23">
        <f t="shared" si="0"/>
        <v>42051</v>
      </c>
    </row>
    <row r="79" spans="1:4" x14ac:dyDescent="0.2">
      <c r="A79" s="77" t="s">
        <v>211</v>
      </c>
      <c r="B79" s="31">
        <v>453</v>
      </c>
      <c r="C79" s="20">
        <f t="shared" si="1"/>
        <v>4946.2</v>
      </c>
      <c r="D79" s="21">
        <f t="shared" si="0"/>
        <v>37247</v>
      </c>
    </row>
    <row r="80" spans="1:4" x14ac:dyDescent="0.2">
      <c r="A80" s="78" t="s">
        <v>212</v>
      </c>
      <c r="B80" s="32">
        <v>1206</v>
      </c>
      <c r="C80" s="22">
        <f t="shared" si="1"/>
        <v>5111.2</v>
      </c>
      <c r="D80" s="23">
        <f t="shared" ref="D80:D87" si="2">SUM(B69:B80)</f>
        <v>33377</v>
      </c>
    </row>
    <row r="81" spans="1:6" x14ac:dyDescent="0.2">
      <c r="A81" s="77" t="s">
        <v>213</v>
      </c>
      <c r="B81" s="31">
        <v>4591</v>
      </c>
      <c r="C81" s="20">
        <f t="shared" si="1"/>
        <v>5018.2</v>
      </c>
      <c r="D81" s="21">
        <f t="shared" si="2"/>
        <v>33206</v>
      </c>
    </row>
    <row r="82" spans="1:6" x14ac:dyDescent="0.2">
      <c r="A82" s="78" t="s">
        <v>214</v>
      </c>
      <c r="B82" s="32">
        <v>7595</v>
      </c>
      <c r="C82" s="22">
        <f t="shared" si="1"/>
        <v>5372</v>
      </c>
      <c r="D82" s="23">
        <f t="shared" si="2"/>
        <v>35319</v>
      </c>
    </row>
    <row r="83" spans="1:6" x14ac:dyDescent="0.2">
      <c r="A83" s="77" t="s">
        <v>215</v>
      </c>
      <c r="B83" s="31">
        <v>4047</v>
      </c>
      <c r="C83" s="20">
        <f t="shared" si="1"/>
        <v>5422.2</v>
      </c>
      <c r="D83" s="21">
        <f t="shared" si="2"/>
        <v>34153</v>
      </c>
    </row>
    <row r="84" spans="1:6" x14ac:dyDescent="0.2">
      <c r="A84" s="78" t="s">
        <v>216</v>
      </c>
      <c r="B84" s="32">
        <v>2535</v>
      </c>
      <c r="C84" s="22">
        <f t="shared" si="1"/>
        <v>3460.6</v>
      </c>
      <c r="D84" s="23">
        <f t="shared" si="2"/>
        <v>33269</v>
      </c>
    </row>
    <row r="85" spans="1:6" x14ac:dyDescent="0.2">
      <c r="A85" s="77" t="s">
        <v>217</v>
      </c>
      <c r="B85" s="31">
        <v>1796</v>
      </c>
      <c r="C85" s="20">
        <f t="shared" si="1"/>
        <v>5098.2</v>
      </c>
      <c r="D85" s="21">
        <f t="shared" si="2"/>
        <v>29971</v>
      </c>
    </row>
    <row r="86" spans="1:6" x14ac:dyDescent="0.2">
      <c r="A86" s="78" t="s">
        <v>218</v>
      </c>
      <c r="B86" s="32">
        <v>398</v>
      </c>
      <c r="C86" s="22">
        <f t="shared" si="1"/>
        <v>4806</v>
      </c>
      <c r="D86" s="23">
        <f t="shared" si="2"/>
        <v>25663</v>
      </c>
    </row>
    <row r="87" spans="1:6" x14ac:dyDescent="0.2">
      <c r="A87" s="79" t="s">
        <v>219</v>
      </c>
      <c r="B87" s="33">
        <v>519</v>
      </c>
      <c r="C87" s="24">
        <f t="shared" si="1"/>
        <v>4839.3999999999996</v>
      </c>
      <c r="D87" s="25">
        <f t="shared" si="2"/>
        <v>23195</v>
      </c>
    </row>
    <row r="88" spans="1:6" ht="15" customHeight="1" x14ac:dyDescent="0.2">
      <c r="A88" s="76" t="s">
        <v>228</v>
      </c>
      <c r="B88" s="32">
        <v>2371</v>
      </c>
      <c r="C88" s="22">
        <f t="shared" ref="C88:C89" si="3">AVERAGE(B28,B40,B52,B64,B76)</f>
        <v>4196.2</v>
      </c>
      <c r="D88" s="23">
        <f t="shared" ref="D88:D89" si="4">SUM(B77:B88)</f>
        <v>25515</v>
      </c>
    </row>
    <row r="89" spans="1:6" x14ac:dyDescent="0.2">
      <c r="A89" s="77" t="s">
        <v>229</v>
      </c>
      <c r="B89" s="31">
        <v>15312</v>
      </c>
      <c r="C89" s="20">
        <f t="shared" si="3"/>
        <v>4384.6000000000004</v>
      </c>
      <c r="D89" s="21">
        <f t="shared" si="4"/>
        <v>40823</v>
      </c>
    </row>
    <row r="90" spans="1:6" x14ac:dyDescent="0.2">
      <c r="A90" s="78" t="s">
        <v>230</v>
      </c>
      <c r="B90" s="32">
        <v>5463</v>
      </c>
      <c r="C90" s="22">
        <f t="shared" ref="C90:C91" si="5">AVERAGE(B30,B42,B54,B66,B78)</f>
        <v>4313.6000000000004</v>
      </c>
      <c r="D90" s="23">
        <f t="shared" ref="D90:D91" si="6">SUM(B79:B90)</f>
        <v>46286</v>
      </c>
    </row>
    <row r="91" spans="1:6" x14ac:dyDescent="0.2">
      <c r="A91" s="77" t="s">
        <v>231</v>
      </c>
      <c r="B91" s="31">
        <v>6789</v>
      </c>
      <c r="C91" s="20">
        <f t="shared" si="5"/>
        <v>4051.6</v>
      </c>
      <c r="D91" s="21">
        <f t="shared" si="6"/>
        <v>52622</v>
      </c>
    </row>
    <row r="92" spans="1:6" x14ac:dyDescent="0.2">
      <c r="A92" s="78" t="s">
        <v>232</v>
      </c>
      <c r="B92" s="32">
        <v>5872</v>
      </c>
      <c r="C92" s="22">
        <f t="shared" ref="C92:C93" si="7">AVERAGE(B32,B44,B56,B68,B80)</f>
        <v>4431.6000000000004</v>
      </c>
      <c r="D92" s="23">
        <f t="shared" ref="D92:D93" si="8">SUM(B81:B92)</f>
        <v>57288</v>
      </c>
    </row>
    <row r="93" spans="1:6" x14ac:dyDescent="0.2">
      <c r="A93" s="77" t="s">
        <v>233</v>
      </c>
      <c r="B93" s="31">
        <v>6661</v>
      </c>
      <c r="C93" s="20">
        <f t="shared" si="7"/>
        <v>4887.6000000000004</v>
      </c>
      <c r="D93" s="21">
        <f t="shared" si="8"/>
        <v>59358</v>
      </c>
      <c r="F93" s="39"/>
    </row>
    <row r="94" spans="1:6" x14ac:dyDescent="0.2">
      <c r="A94" s="78" t="s">
        <v>234</v>
      </c>
      <c r="B94" s="32">
        <v>7108</v>
      </c>
      <c r="C94" s="22">
        <f t="shared" ref="C94:C95" si="9">AVERAGE(B34,B46,B58,B70,B82)</f>
        <v>5832.8</v>
      </c>
      <c r="D94" s="23">
        <f t="shared" ref="D94:D95" si="10">SUM(B83:B94)</f>
        <v>58871</v>
      </c>
      <c r="F94" s="102"/>
    </row>
    <row r="95" spans="1:6" x14ac:dyDescent="0.2">
      <c r="A95" s="77" t="s">
        <v>235</v>
      </c>
      <c r="B95" s="31">
        <v>6373</v>
      </c>
      <c r="C95" s="20">
        <f t="shared" si="9"/>
        <v>5190.6000000000004</v>
      </c>
      <c r="D95" s="21">
        <f t="shared" si="10"/>
        <v>61197</v>
      </c>
      <c r="F95" s="39"/>
    </row>
    <row r="96" spans="1:6" x14ac:dyDescent="0.2">
      <c r="A96" s="78" t="s">
        <v>236</v>
      </c>
      <c r="B96" s="32"/>
      <c r="C96" s="22"/>
      <c r="D96" s="23"/>
      <c r="F96" s="39"/>
    </row>
    <row r="97" spans="1:4" x14ac:dyDescent="0.2">
      <c r="A97" s="77" t="s">
        <v>237</v>
      </c>
      <c r="B97" s="31"/>
      <c r="C97" s="20"/>
      <c r="D97" s="21"/>
    </row>
    <row r="98" spans="1:4" x14ac:dyDescent="0.2">
      <c r="A98" s="78" t="s">
        <v>238</v>
      </c>
      <c r="B98" s="32"/>
      <c r="C98" s="22"/>
      <c r="D98" s="23"/>
    </row>
    <row r="99" spans="1:4" x14ac:dyDescent="0.2">
      <c r="A99" s="79" t="s">
        <v>239</v>
      </c>
      <c r="B99" s="33"/>
      <c r="C99" s="24"/>
      <c r="D99" s="25"/>
    </row>
  </sheetData>
  <pageMargins left="0.25" right="0.25" top="0.75" bottom="0.75" header="0.3" footer="0.3"/>
  <pageSetup paperSize="9" fitToHeight="0" orientation="portrait" horizontalDpi="90" verticalDpi="90" r:id="rId1"/>
  <ignoredErrors>
    <ignoredError sqref="D15:D9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99"/>
  <sheetViews>
    <sheetView workbookViewId="0">
      <pane xSplit="1" ySplit="3" topLeftCell="B81" activePane="bottomRight" state="frozen"/>
      <selection activeCell="A84" sqref="A84"/>
      <selection pane="topRight" activeCell="A84" sqref="A84"/>
      <selection pane="bottomLeft" activeCell="A84" sqref="A84"/>
      <selection pane="bottomRight" activeCell="B81" sqref="B81"/>
    </sheetView>
  </sheetViews>
  <sheetFormatPr defaultColWidth="9.140625" defaultRowHeight="14.25" x14ac:dyDescent="0.2"/>
  <cols>
    <col min="1" max="1" width="22.7109375" style="13" customWidth="1"/>
    <col min="2" max="4" width="16.85546875" style="13" customWidth="1"/>
    <col min="5" max="5" width="11.28515625" style="29" customWidth="1"/>
    <col min="6" max="6" width="10.140625" style="13" bestFit="1" customWidth="1"/>
    <col min="7" max="16384" width="9.140625" style="13"/>
  </cols>
  <sheetData>
    <row r="1" spans="1:5" s="10" customFormat="1" ht="18" x14ac:dyDescent="0.25">
      <c r="A1" s="10" t="s">
        <v>55</v>
      </c>
      <c r="E1" s="26"/>
    </row>
    <row r="2" spans="1:5" s="12" customFormat="1" ht="10.5" x14ac:dyDescent="0.25">
      <c r="A2" s="11" t="s">
        <v>57</v>
      </c>
      <c r="E2" s="27"/>
    </row>
    <row r="3" spans="1:5" ht="71.25" x14ac:dyDescent="0.2">
      <c r="A3" s="14"/>
      <c r="B3" s="28" t="s">
        <v>8</v>
      </c>
      <c r="C3" s="28" t="s">
        <v>27</v>
      </c>
      <c r="D3" s="28" t="s">
        <v>9</v>
      </c>
    </row>
    <row r="4" spans="1:5" ht="14.25" customHeight="1" x14ac:dyDescent="0.2">
      <c r="A4" s="76" t="s">
        <v>136</v>
      </c>
      <c r="B4" s="30">
        <f>'3.2  Theory Tests by Category'!M4</f>
        <v>5862</v>
      </c>
      <c r="C4" s="18"/>
      <c r="D4" s="19"/>
    </row>
    <row r="5" spans="1:5" x14ac:dyDescent="0.2">
      <c r="A5" s="77" t="s">
        <v>137</v>
      </c>
      <c r="B5" s="31">
        <f>'3.2  Theory Tests by Category'!M5</f>
        <v>5087</v>
      </c>
      <c r="C5" s="20"/>
      <c r="D5" s="21"/>
    </row>
    <row r="6" spans="1:5" x14ac:dyDescent="0.2">
      <c r="A6" s="78" t="s">
        <v>138</v>
      </c>
      <c r="B6" s="32">
        <f>'3.2  Theory Tests by Category'!M6</f>
        <v>5068</v>
      </c>
      <c r="C6" s="22"/>
      <c r="D6" s="23"/>
    </row>
    <row r="7" spans="1:5" x14ac:dyDescent="0.2">
      <c r="A7" s="77" t="s">
        <v>139</v>
      </c>
      <c r="B7" s="31">
        <f>'3.2  Theory Tests by Category'!M7</f>
        <v>6321</v>
      </c>
      <c r="C7" s="20"/>
      <c r="D7" s="21"/>
    </row>
    <row r="8" spans="1:5" x14ac:dyDescent="0.2">
      <c r="A8" s="78" t="s">
        <v>140</v>
      </c>
      <c r="B8" s="32">
        <f>'3.2  Theory Tests by Category'!M8</f>
        <v>5406</v>
      </c>
      <c r="C8" s="22"/>
      <c r="D8" s="23"/>
    </row>
    <row r="9" spans="1:5" x14ac:dyDescent="0.2">
      <c r="A9" s="77" t="s">
        <v>141</v>
      </c>
      <c r="B9" s="31">
        <f>'3.2  Theory Tests by Category'!M9</f>
        <v>5427</v>
      </c>
      <c r="C9" s="20"/>
      <c r="D9" s="21"/>
    </row>
    <row r="10" spans="1:5" x14ac:dyDescent="0.2">
      <c r="A10" s="78" t="s">
        <v>142</v>
      </c>
      <c r="B10" s="32">
        <f>'3.2  Theory Tests by Category'!M10</f>
        <v>6000</v>
      </c>
      <c r="C10" s="22"/>
      <c r="D10" s="23"/>
    </row>
    <row r="11" spans="1:5" x14ac:dyDescent="0.2">
      <c r="A11" s="77" t="s">
        <v>143</v>
      </c>
      <c r="B11" s="31">
        <f>'3.2  Theory Tests by Category'!M11</f>
        <v>5476</v>
      </c>
      <c r="C11" s="20"/>
      <c r="D11" s="21"/>
    </row>
    <row r="12" spans="1:5" x14ac:dyDescent="0.2">
      <c r="A12" s="78" t="s">
        <v>144</v>
      </c>
      <c r="B12" s="32">
        <f>'3.2  Theory Tests by Category'!M12</f>
        <v>5533</v>
      </c>
      <c r="C12" s="22"/>
      <c r="D12" s="23"/>
    </row>
    <row r="13" spans="1:5" x14ac:dyDescent="0.2">
      <c r="A13" s="77" t="s">
        <v>145</v>
      </c>
      <c r="B13" s="31">
        <f>'3.2  Theory Tests by Category'!M13</f>
        <v>3506</v>
      </c>
      <c r="C13" s="20"/>
      <c r="D13" s="21"/>
    </row>
    <row r="14" spans="1:5" x14ac:dyDescent="0.2">
      <c r="A14" s="78" t="s">
        <v>146</v>
      </c>
      <c r="B14" s="32">
        <f>'3.2  Theory Tests by Category'!M14</f>
        <v>5251</v>
      </c>
      <c r="C14" s="22"/>
      <c r="D14" s="23"/>
    </row>
    <row r="15" spans="1:5" x14ac:dyDescent="0.2">
      <c r="A15" s="79" t="s">
        <v>147</v>
      </c>
      <c r="B15" s="33">
        <f>'3.2  Theory Tests by Category'!M15</f>
        <v>6202</v>
      </c>
      <c r="C15" s="24"/>
      <c r="D15" s="25">
        <f>SUM(B4:B15)</f>
        <v>65139</v>
      </c>
    </row>
    <row r="16" spans="1:5" ht="14.25" customHeight="1" x14ac:dyDescent="0.2">
      <c r="A16" s="76" t="s">
        <v>151</v>
      </c>
      <c r="B16" s="30">
        <f>'3.2  Theory Tests by Category'!M16</f>
        <v>5598</v>
      </c>
      <c r="C16" s="18"/>
      <c r="D16" s="19">
        <f t="shared" ref="D16:D79" si="0">SUM(B5:B16)</f>
        <v>64875</v>
      </c>
    </row>
    <row r="17" spans="1:4" x14ac:dyDescent="0.2">
      <c r="A17" s="77" t="s">
        <v>152</v>
      </c>
      <c r="B17" s="31">
        <f>'3.2  Theory Tests by Category'!M17</f>
        <v>5414</v>
      </c>
      <c r="C17" s="20"/>
      <c r="D17" s="21">
        <f t="shared" si="0"/>
        <v>65202</v>
      </c>
    </row>
    <row r="18" spans="1:4" x14ac:dyDescent="0.2">
      <c r="A18" s="78" t="s">
        <v>153</v>
      </c>
      <c r="B18" s="32">
        <f>'3.2  Theory Tests by Category'!M18</f>
        <v>6539</v>
      </c>
      <c r="C18" s="22"/>
      <c r="D18" s="23">
        <f t="shared" si="0"/>
        <v>66673</v>
      </c>
    </row>
    <row r="19" spans="1:4" x14ac:dyDescent="0.2">
      <c r="A19" s="77" t="s">
        <v>154</v>
      </c>
      <c r="B19" s="31">
        <f>'3.2  Theory Tests by Category'!M19</f>
        <v>6405</v>
      </c>
      <c r="C19" s="20"/>
      <c r="D19" s="21">
        <f t="shared" si="0"/>
        <v>66757</v>
      </c>
    </row>
    <row r="20" spans="1:4" x14ac:dyDescent="0.2">
      <c r="A20" s="78" t="s">
        <v>155</v>
      </c>
      <c r="B20" s="32">
        <f>'3.2  Theory Tests by Category'!M20</f>
        <v>5472</v>
      </c>
      <c r="C20" s="22"/>
      <c r="D20" s="23">
        <f t="shared" si="0"/>
        <v>66823</v>
      </c>
    </row>
    <row r="21" spans="1:4" x14ac:dyDescent="0.2">
      <c r="A21" s="77" t="s">
        <v>156</v>
      </c>
      <c r="B21" s="31">
        <f>'3.2  Theory Tests by Category'!M21</f>
        <v>6281</v>
      </c>
      <c r="C21" s="20"/>
      <c r="D21" s="21">
        <f t="shared" si="0"/>
        <v>67677</v>
      </c>
    </row>
    <row r="22" spans="1:4" x14ac:dyDescent="0.2">
      <c r="A22" s="78" t="s">
        <v>157</v>
      </c>
      <c r="B22" s="32">
        <f>'3.2  Theory Tests by Category'!M22</f>
        <v>5985</v>
      </c>
      <c r="C22" s="22"/>
      <c r="D22" s="23">
        <f t="shared" si="0"/>
        <v>67662</v>
      </c>
    </row>
    <row r="23" spans="1:4" x14ac:dyDescent="0.2">
      <c r="A23" s="77" t="s">
        <v>158</v>
      </c>
      <c r="B23" s="31">
        <f>'3.2  Theory Tests by Category'!M23</f>
        <v>6141</v>
      </c>
      <c r="C23" s="20"/>
      <c r="D23" s="21">
        <f t="shared" si="0"/>
        <v>68327</v>
      </c>
    </row>
    <row r="24" spans="1:4" x14ac:dyDescent="0.2">
      <c r="A24" s="78" t="s">
        <v>159</v>
      </c>
      <c r="B24" s="32">
        <f>'3.2  Theory Tests by Category'!M24</f>
        <v>5651</v>
      </c>
      <c r="C24" s="22"/>
      <c r="D24" s="23">
        <f t="shared" si="0"/>
        <v>68445</v>
      </c>
    </row>
    <row r="25" spans="1:4" x14ac:dyDescent="0.2">
      <c r="A25" s="77" t="s">
        <v>148</v>
      </c>
      <c r="B25" s="31">
        <f>'3.2  Theory Tests by Category'!M25</f>
        <v>3726</v>
      </c>
      <c r="C25" s="20"/>
      <c r="D25" s="21">
        <f t="shared" si="0"/>
        <v>68665</v>
      </c>
    </row>
    <row r="26" spans="1:4" x14ac:dyDescent="0.2">
      <c r="A26" s="78" t="s">
        <v>149</v>
      </c>
      <c r="B26" s="32">
        <f>'3.2  Theory Tests by Category'!M26</f>
        <v>6651</v>
      </c>
      <c r="C26" s="22"/>
      <c r="D26" s="23">
        <f t="shared" si="0"/>
        <v>70065</v>
      </c>
    </row>
    <row r="27" spans="1:4" x14ac:dyDescent="0.2">
      <c r="A27" s="79" t="s">
        <v>150</v>
      </c>
      <c r="B27" s="33">
        <f>'3.2  Theory Tests by Category'!M27</f>
        <v>6091</v>
      </c>
      <c r="C27" s="24"/>
      <c r="D27" s="25">
        <f t="shared" si="0"/>
        <v>69954</v>
      </c>
    </row>
    <row r="28" spans="1:4" ht="14.25" customHeight="1" x14ac:dyDescent="0.2">
      <c r="A28" s="76" t="s">
        <v>160</v>
      </c>
      <c r="B28" s="30">
        <f>'3.2  Theory Tests by Category'!M28</f>
        <v>6545</v>
      </c>
      <c r="C28" s="18"/>
      <c r="D28" s="19">
        <f t="shared" si="0"/>
        <v>70901</v>
      </c>
    </row>
    <row r="29" spans="1:4" x14ac:dyDescent="0.2">
      <c r="A29" s="77" t="s">
        <v>161</v>
      </c>
      <c r="B29" s="31">
        <f>'3.2  Theory Tests by Category'!M29</f>
        <v>6052</v>
      </c>
      <c r="C29" s="20"/>
      <c r="D29" s="21">
        <f t="shared" si="0"/>
        <v>71539</v>
      </c>
    </row>
    <row r="30" spans="1:4" x14ac:dyDescent="0.2">
      <c r="A30" s="78" t="s">
        <v>162</v>
      </c>
      <c r="B30" s="32">
        <f>'3.2  Theory Tests by Category'!M30</f>
        <v>6699</v>
      </c>
      <c r="C30" s="22"/>
      <c r="D30" s="23">
        <f t="shared" si="0"/>
        <v>71699</v>
      </c>
    </row>
    <row r="31" spans="1:4" x14ac:dyDescent="0.2">
      <c r="A31" s="77" t="s">
        <v>163</v>
      </c>
      <c r="B31" s="31">
        <f>'3.2  Theory Tests by Category'!M31</f>
        <v>6150</v>
      </c>
      <c r="C31" s="20"/>
      <c r="D31" s="21">
        <f t="shared" si="0"/>
        <v>71444</v>
      </c>
    </row>
    <row r="32" spans="1:4" x14ac:dyDescent="0.2">
      <c r="A32" s="78" t="s">
        <v>164</v>
      </c>
      <c r="B32" s="32">
        <f>'3.2  Theory Tests by Category'!M32</f>
        <v>6915</v>
      </c>
      <c r="C32" s="22"/>
      <c r="D32" s="23">
        <f t="shared" si="0"/>
        <v>72887</v>
      </c>
    </row>
    <row r="33" spans="1:4" x14ac:dyDescent="0.2">
      <c r="A33" s="77" t="s">
        <v>165</v>
      </c>
      <c r="B33" s="31">
        <f>'3.2  Theory Tests by Category'!M33</f>
        <v>6408</v>
      </c>
      <c r="C33" s="20"/>
      <c r="D33" s="21">
        <f t="shared" si="0"/>
        <v>73014</v>
      </c>
    </row>
    <row r="34" spans="1:4" x14ac:dyDescent="0.2">
      <c r="A34" s="78" t="s">
        <v>166</v>
      </c>
      <c r="B34" s="32">
        <f>'3.2  Theory Tests by Category'!M34</f>
        <v>6373</v>
      </c>
      <c r="C34" s="22"/>
      <c r="D34" s="23">
        <f t="shared" si="0"/>
        <v>73402</v>
      </c>
    </row>
    <row r="35" spans="1:4" x14ac:dyDescent="0.2">
      <c r="A35" s="77" t="s">
        <v>167</v>
      </c>
      <c r="B35" s="31">
        <f>'3.2  Theory Tests by Category'!M35</f>
        <v>6534</v>
      </c>
      <c r="C35" s="20"/>
      <c r="D35" s="21">
        <f t="shared" si="0"/>
        <v>73795</v>
      </c>
    </row>
    <row r="36" spans="1:4" x14ac:dyDescent="0.2">
      <c r="A36" s="78" t="s">
        <v>168</v>
      </c>
      <c r="B36" s="32">
        <f>'3.2  Theory Tests by Category'!M36</f>
        <v>6220</v>
      </c>
      <c r="C36" s="22"/>
      <c r="D36" s="23">
        <f t="shared" si="0"/>
        <v>74364</v>
      </c>
    </row>
    <row r="37" spans="1:4" x14ac:dyDescent="0.2">
      <c r="A37" s="77" t="s">
        <v>169</v>
      </c>
      <c r="B37" s="31">
        <f>'3.2  Theory Tests by Category'!M37</f>
        <v>5427</v>
      </c>
      <c r="C37" s="20"/>
      <c r="D37" s="21">
        <f t="shared" si="0"/>
        <v>76065</v>
      </c>
    </row>
    <row r="38" spans="1:4" x14ac:dyDescent="0.2">
      <c r="A38" s="78" t="s">
        <v>170</v>
      </c>
      <c r="B38" s="32">
        <f>'3.2  Theory Tests by Category'!M38</f>
        <v>6088</v>
      </c>
      <c r="C38" s="22"/>
      <c r="D38" s="23">
        <f t="shared" si="0"/>
        <v>75502</v>
      </c>
    </row>
    <row r="39" spans="1:4" x14ac:dyDescent="0.2">
      <c r="A39" s="79" t="s">
        <v>171</v>
      </c>
      <c r="B39" s="33">
        <f>'3.2  Theory Tests by Category'!M39</f>
        <v>6805</v>
      </c>
      <c r="C39" s="24"/>
      <c r="D39" s="25">
        <f t="shared" si="0"/>
        <v>76216</v>
      </c>
    </row>
    <row r="40" spans="1:4" ht="14.25" customHeight="1" x14ac:dyDescent="0.2">
      <c r="A40" s="76" t="s">
        <v>172</v>
      </c>
      <c r="B40" s="30">
        <f>'3.2  Theory Tests by Category'!M40</f>
        <v>5186</v>
      </c>
      <c r="C40" s="18"/>
      <c r="D40" s="19">
        <f t="shared" si="0"/>
        <v>74857</v>
      </c>
    </row>
    <row r="41" spans="1:4" x14ac:dyDescent="0.2">
      <c r="A41" s="77" t="s">
        <v>173</v>
      </c>
      <c r="B41" s="31">
        <f>'3.2  Theory Tests by Category'!M41</f>
        <v>5861</v>
      </c>
      <c r="C41" s="20"/>
      <c r="D41" s="21">
        <f t="shared" si="0"/>
        <v>74666</v>
      </c>
    </row>
    <row r="42" spans="1:4" x14ac:dyDescent="0.2">
      <c r="A42" s="78" t="s">
        <v>174</v>
      </c>
      <c r="B42" s="32">
        <f>'3.2  Theory Tests by Category'!M42</f>
        <v>6224</v>
      </c>
      <c r="C42" s="22"/>
      <c r="D42" s="23">
        <f t="shared" si="0"/>
        <v>74191</v>
      </c>
    </row>
    <row r="43" spans="1:4" x14ac:dyDescent="0.2">
      <c r="A43" s="77" t="s">
        <v>175</v>
      </c>
      <c r="B43" s="31">
        <f>'3.2  Theory Tests by Category'!M43</f>
        <v>6040</v>
      </c>
      <c r="C43" s="20"/>
      <c r="D43" s="21">
        <f t="shared" si="0"/>
        <v>74081</v>
      </c>
    </row>
    <row r="44" spans="1:4" x14ac:dyDescent="0.2">
      <c r="A44" s="78" t="s">
        <v>176</v>
      </c>
      <c r="B44" s="32">
        <f>'3.2  Theory Tests by Category'!M44</f>
        <v>6550</v>
      </c>
      <c r="C44" s="22"/>
      <c r="D44" s="23">
        <f t="shared" si="0"/>
        <v>73716</v>
      </c>
    </row>
    <row r="45" spans="1:4" x14ac:dyDescent="0.2">
      <c r="A45" s="77" t="s">
        <v>177</v>
      </c>
      <c r="B45" s="31">
        <f>'3.2  Theory Tests by Category'!M45</f>
        <v>6073</v>
      </c>
      <c r="C45" s="20"/>
      <c r="D45" s="21">
        <f t="shared" si="0"/>
        <v>73381</v>
      </c>
    </row>
    <row r="46" spans="1:4" x14ac:dyDescent="0.2">
      <c r="A46" s="78" t="s">
        <v>178</v>
      </c>
      <c r="B46" s="32">
        <f>'3.2  Theory Tests by Category'!M46</f>
        <v>6305</v>
      </c>
      <c r="C46" s="22"/>
      <c r="D46" s="23">
        <f t="shared" si="0"/>
        <v>73313</v>
      </c>
    </row>
    <row r="47" spans="1:4" x14ac:dyDescent="0.2">
      <c r="A47" s="77" t="s">
        <v>179</v>
      </c>
      <c r="B47" s="31">
        <f>'3.2  Theory Tests by Category'!M47</f>
        <v>6643</v>
      </c>
      <c r="C47" s="20"/>
      <c r="D47" s="21">
        <f t="shared" si="0"/>
        <v>73422</v>
      </c>
    </row>
    <row r="48" spans="1:4" x14ac:dyDescent="0.2">
      <c r="A48" s="78" t="s">
        <v>180</v>
      </c>
      <c r="B48" s="32">
        <f>'3.2  Theory Tests by Category'!M48</f>
        <v>5377</v>
      </c>
      <c r="C48" s="22"/>
      <c r="D48" s="23">
        <f t="shared" si="0"/>
        <v>72579</v>
      </c>
    </row>
    <row r="49" spans="1:4" x14ac:dyDescent="0.2">
      <c r="A49" s="77" t="s">
        <v>181</v>
      </c>
      <c r="B49" s="31">
        <f>'3.2  Theory Tests by Category'!M49</f>
        <v>5432</v>
      </c>
      <c r="C49" s="20"/>
      <c r="D49" s="21">
        <f t="shared" si="0"/>
        <v>72584</v>
      </c>
    </row>
    <row r="50" spans="1:4" x14ac:dyDescent="0.2">
      <c r="A50" s="78" t="s">
        <v>182</v>
      </c>
      <c r="B50" s="32">
        <f>'3.2  Theory Tests by Category'!M50</f>
        <v>5225</v>
      </c>
      <c r="C50" s="22"/>
      <c r="D50" s="23">
        <f t="shared" si="0"/>
        <v>71721</v>
      </c>
    </row>
    <row r="51" spans="1:4" x14ac:dyDescent="0.2">
      <c r="A51" s="79" t="s">
        <v>183</v>
      </c>
      <c r="B51" s="33">
        <f>'3.2  Theory Tests by Category'!M51</f>
        <v>5728</v>
      </c>
      <c r="C51" s="24"/>
      <c r="D51" s="25">
        <f t="shared" si="0"/>
        <v>70644</v>
      </c>
    </row>
    <row r="52" spans="1:4" ht="14.25" customHeight="1" x14ac:dyDescent="0.2">
      <c r="A52" s="76" t="s">
        <v>184</v>
      </c>
      <c r="B52" s="30">
        <f>'3.2  Theory Tests by Category'!M52</f>
        <v>6115</v>
      </c>
      <c r="C52" s="18"/>
      <c r="D52" s="19">
        <f t="shared" si="0"/>
        <v>71573</v>
      </c>
    </row>
    <row r="53" spans="1:4" x14ac:dyDescent="0.2">
      <c r="A53" s="77" t="s">
        <v>185</v>
      </c>
      <c r="B53" s="31">
        <f>'3.2  Theory Tests by Category'!M53</f>
        <v>6199</v>
      </c>
      <c r="C53" s="20"/>
      <c r="D53" s="21">
        <f t="shared" si="0"/>
        <v>71911</v>
      </c>
    </row>
    <row r="54" spans="1:4" x14ac:dyDescent="0.2">
      <c r="A54" s="78" t="s">
        <v>186</v>
      </c>
      <c r="B54" s="32">
        <f>'3.2  Theory Tests by Category'!M54</f>
        <v>6215</v>
      </c>
      <c r="C54" s="22"/>
      <c r="D54" s="23">
        <f t="shared" si="0"/>
        <v>71902</v>
      </c>
    </row>
    <row r="55" spans="1:4" x14ac:dyDescent="0.2">
      <c r="A55" s="77" t="s">
        <v>187</v>
      </c>
      <c r="B55" s="31">
        <f>'3.2  Theory Tests by Category'!M55</f>
        <v>6406</v>
      </c>
      <c r="C55" s="20"/>
      <c r="D55" s="21">
        <f t="shared" si="0"/>
        <v>72268</v>
      </c>
    </row>
    <row r="56" spans="1:4" x14ac:dyDescent="0.2">
      <c r="A56" s="78" t="s">
        <v>188</v>
      </c>
      <c r="B56" s="32">
        <f>'3.2  Theory Tests by Category'!M56</f>
        <v>6298</v>
      </c>
      <c r="C56" s="22"/>
      <c r="D56" s="23">
        <f t="shared" si="0"/>
        <v>72016</v>
      </c>
    </row>
    <row r="57" spans="1:4" x14ac:dyDescent="0.2">
      <c r="A57" s="77" t="s">
        <v>189</v>
      </c>
      <c r="B57" s="31">
        <f>'3.2  Theory Tests by Category'!M57</f>
        <v>5272</v>
      </c>
      <c r="C57" s="20"/>
      <c r="D57" s="21">
        <f t="shared" si="0"/>
        <v>71215</v>
      </c>
    </row>
    <row r="58" spans="1:4" x14ac:dyDescent="0.2">
      <c r="A58" s="78" t="s">
        <v>190</v>
      </c>
      <c r="B58" s="32">
        <f>'3.2  Theory Tests by Category'!M58</f>
        <v>6721</v>
      </c>
      <c r="C58" s="22"/>
      <c r="D58" s="23">
        <f t="shared" si="0"/>
        <v>71631</v>
      </c>
    </row>
    <row r="59" spans="1:4" x14ac:dyDescent="0.2">
      <c r="A59" s="77" t="s">
        <v>191</v>
      </c>
      <c r="B59" s="31">
        <f>'3.2  Theory Tests by Category'!M59</f>
        <v>6291</v>
      </c>
      <c r="C59" s="20"/>
      <c r="D59" s="21">
        <f t="shared" si="0"/>
        <v>71279</v>
      </c>
    </row>
    <row r="60" spans="1:4" x14ac:dyDescent="0.2">
      <c r="A60" s="78" t="s">
        <v>192</v>
      </c>
      <c r="B60" s="32">
        <f>'3.2  Theory Tests by Category'!M60</f>
        <v>5278</v>
      </c>
      <c r="C60" s="22"/>
      <c r="D60" s="23">
        <f t="shared" si="0"/>
        <v>71180</v>
      </c>
    </row>
    <row r="61" spans="1:4" x14ac:dyDescent="0.2">
      <c r="A61" s="77" t="s">
        <v>193</v>
      </c>
      <c r="B61" s="31">
        <f>'3.2  Theory Tests by Category'!M61</f>
        <v>5104</v>
      </c>
      <c r="C61" s="20"/>
      <c r="D61" s="21">
        <f t="shared" si="0"/>
        <v>70852</v>
      </c>
    </row>
    <row r="62" spans="1:4" x14ac:dyDescent="0.2">
      <c r="A62" s="78" t="s">
        <v>194</v>
      </c>
      <c r="B62" s="32">
        <f>'3.2  Theory Tests by Category'!M62</f>
        <v>5815</v>
      </c>
      <c r="C62" s="22"/>
      <c r="D62" s="23">
        <f t="shared" si="0"/>
        <v>71442</v>
      </c>
    </row>
    <row r="63" spans="1:4" x14ac:dyDescent="0.2">
      <c r="A63" s="79" t="s">
        <v>195</v>
      </c>
      <c r="B63" s="33">
        <f>'3.2  Theory Tests by Category'!M63</f>
        <v>6544</v>
      </c>
      <c r="C63" s="24"/>
      <c r="D63" s="25">
        <f t="shared" si="0"/>
        <v>72258</v>
      </c>
    </row>
    <row r="64" spans="1:4" ht="14.25" customHeight="1" x14ac:dyDescent="0.2">
      <c r="A64" s="76" t="s">
        <v>196</v>
      </c>
      <c r="B64" s="30">
        <f>'3.2  Theory Tests by Category'!M64</f>
        <v>6313</v>
      </c>
      <c r="C64" s="18">
        <f>AVERAGE(B4,B16,B28,B40,B52)</f>
        <v>5861.2</v>
      </c>
      <c r="D64" s="19">
        <f t="shared" si="0"/>
        <v>72456</v>
      </c>
    </row>
    <row r="65" spans="1:5" x14ac:dyDescent="0.2">
      <c r="A65" s="77" t="s">
        <v>197</v>
      </c>
      <c r="B65" s="31">
        <f>'3.2  Theory Tests by Category'!M65</f>
        <v>6128</v>
      </c>
      <c r="C65" s="20">
        <f t="shared" ref="C65:C87" si="1">AVERAGE(B5,B17,B29,B41,B53)</f>
        <v>5722.6</v>
      </c>
      <c r="D65" s="21">
        <f t="shared" si="0"/>
        <v>72385</v>
      </c>
    </row>
    <row r="66" spans="1:5" x14ac:dyDescent="0.2">
      <c r="A66" s="78" t="s">
        <v>198</v>
      </c>
      <c r="B66" s="32">
        <f>'3.2  Theory Tests by Category'!M66</f>
        <v>6055</v>
      </c>
      <c r="C66" s="22">
        <f t="shared" si="1"/>
        <v>6149</v>
      </c>
      <c r="D66" s="23">
        <f t="shared" si="0"/>
        <v>72225</v>
      </c>
    </row>
    <row r="67" spans="1:5" x14ac:dyDescent="0.2">
      <c r="A67" s="77" t="s">
        <v>199</v>
      </c>
      <c r="B67" s="31">
        <f>'3.2  Theory Tests by Category'!M67</f>
        <v>6650</v>
      </c>
      <c r="C67" s="20">
        <f t="shared" si="1"/>
        <v>6264.4</v>
      </c>
      <c r="D67" s="21">
        <f t="shared" si="0"/>
        <v>72469</v>
      </c>
    </row>
    <row r="68" spans="1:5" x14ac:dyDescent="0.2">
      <c r="A68" s="78" t="s">
        <v>200</v>
      </c>
      <c r="B68" s="32">
        <f>'3.2  Theory Tests by Category'!M68</f>
        <v>5937</v>
      </c>
      <c r="C68" s="22">
        <f t="shared" si="1"/>
        <v>6128.2</v>
      </c>
      <c r="D68" s="23">
        <f t="shared" si="0"/>
        <v>72108</v>
      </c>
    </row>
    <row r="69" spans="1:5" x14ac:dyDescent="0.2">
      <c r="A69" s="77" t="s">
        <v>201</v>
      </c>
      <c r="B69" s="31">
        <f>'3.2  Theory Tests by Category'!M69</f>
        <v>5568</v>
      </c>
      <c r="C69" s="20">
        <f t="shared" si="1"/>
        <v>5892.2</v>
      </c>
      <c r="D69" s="21">
        <f t="shared" si="0"/>
        <v>72404</v>
      </c>
    </row>
    <row r="70" spans="1:5" x14ac:dyDescent="0.2">
      <c r="A70" s="78" t="s">
        <v>202</v>
      </c>
      <c r="B70" s="32">
        <f>'3.2  Theory Tests by Category'!M70</f>
        <v>6663</v>
      </c>
      <c r="C70" s="22">
        <f t="shared" si="1"/>
        <v>6276.8</v>
      </c>
      <c r="D70" s="23">
        <f t="shared" si="0"/>
        <v>72346</v>
      </c>
    </row>
    <row r="71" spans="1:5" x14ac:dyDescent="0.2">
      <c r="A71" s="77" t="s">
        <v>203</v>
      </c>
      <c r="B71" s="31">
        <f>'3.2  Theory Tests by Category'!M71</f>
        <v>6357</v>
      </c>
      <c r="C71" s="20">
        <f t="shared" si="1"/>
        <v>6217</v>
      </c>
      <c r="D71" s="21">
        <f t="shared" si="0"/>
        <v>72412</v>
      </c>
    </row>
    <row r="72" spans="1:5" x14ac:dyDescent="0.2">
      <c r="A72" s="78" t="s">
        <v>204</v>
      </c>
      <c r="B72" s="32">
        <f>'3.2  Theory Tests by Category'!M72</f>
        <v>5048</v>
      </c>
      <c r="C72" s="22">
        <f t="shared" si="1"/>
        <v>5611.8</v>
      </c>
      <c r="D72" s="23">
        <f t="shared" si="0"/>
        <v>72182</v>
      </c>
    </row>
    <row r="73" spans="1:5" x14ac:dyDescent="0.2">
      <c r="A73" s="77" t="s">
        <v>205</v>
      </c>
      <c r="B73" s="31">
        <f>'3.2  Theory Tests by Category'!M73</f>
        <v>4554</v>
      </c>
      <c r="C73" s="20">
        <f t="shared" si="1"/>
        <v>4639</v>
      </c>
      <c r="D73" s="21">
        <f t="shared" si="0"/>
        <v>71632</v>
      </c>
    </row>
    <row r="74" spans="1:5" x14ac:dyDescent="0.2">
      <c r="A74" s="78" t="s">
        <v>206</v>
      </c>
      <c r="B74" s="32">
        <f>'3.2  Theory Tests by Category'!M74</f>
        <v>6020</v>
      </c>
      <c r="C74" s="22">
        <f t="shared" si="1"/>
        <v>5806</v>
      </c>
      <c r="D74" s="23">
        <f t="shared" si="0"/>
        <v>71837</v>
      </c>
    </row>
    <row r="75" spans="1:5" x14ac:dyDescent="0.2">
      <c r="A75" s="79" t="s">
        <v>207</v>
      </c>
      <c r="B75" s="33">
        <f>'3.2  Theory Tests by Category'!M75</f>
        <v>4314</v>
      </c>
      <c r="C75" s="24">
        <f t="shared" si="1"/>
        <v>6274</v>
      </c>
      <c r="D75" s="25">
        <f t="shared" si="0"/>
        <v>69607</v>
      </c>
    </row>
    <row r="76" spans="1:5" ht="15" customHeight="1" x14ac:dyDescent="0.2">
      <c r="A76" s="76" t="s">
        <v>208</v>
      </c>
      <c r="B76" s="32">
        <f>'3.2  Theory Tests by Category'!M76</f>
        <v>0</v>
      </c>
      <c r="C76" s="22">
        <f t="shared" si="1"/>
        <v>5951.4</v>
      </c>
      <c r="D76" s="23">
        <f t="shared" si="0"/>
        <v>63294</v>
      </c>
    </row>
    <row r="77" spans="1:5" x14ac:dyDescent="0.2">
      <c r="A77" s="77" t="s">
        <v>209</v>
      </c>
      <c r="B77" s="31">
        <f>'3.2  Theory Tests by Category'!M77</f>
        <v>15</v>
      </c>
      <c r="C77" s="20">
        <f t="shared" si="1"/>
        <v>5930.8</v>
      </c>
      <c r="D77" s="21">
        <f t="shared" si="0"/>
        <v>57181</v>
      </c>
    </row>
    <row r="78" spans="1:5" x14ac:dyDescent="0.2">
      <c r="A78" s="78" t="s">
        <v>210</v>
      </c>
      <c r="B78" s="32">
        <f>'3.2  Theory Tests by Category'!M78</f>
        <v>19</v>
      </c>
      <c r="C78" s="22">
        <f t="shared" si="1"/>
        <v>6346.4</v>
      </c>
      <c r="D78" s="23">
        <f t="shared" si="0"/>
        <v>51145</v>
      </c>
    </row>
    <row r="79" spans="1:5" x14ac:dyDescent="0.2">
      <c r="A79" s="77" t="s">
        <v>211</v>
      </c>
      <c r="B79" s="31">
        <f>'3.2  Theory Tests by Category'!M79</f>
        <v>3862</v>
      </c>
      <c r="C79" s="20">
        <f t="shared" si="1"/>
        <v>6330.2</v>
      </c>
      <c r="D79" s="21">
        <f t="shared" si="0"/>
        <v>48357</v>
      </c>
      <c r="E79" s="38"/>
    </row>
    <row r="80" spans="1:5" x14ac:dyDescent="0.2">
      <c r="A80" s="78" t="s">
        <v>212</v>
      </c>
      <c r="B80" s="32">
        <f>'3.2  Theory Tests by Category'!M80</f>
        <v>5192</v>
      </c>
      <c r="C80" s="22">
        <f t="shared" si="1"/>
        <v>6234.4</v>
      </c>
      <c r="D80" s="23">
        <f t="shared" ref="D80:D87" si="2">SUM(B69:B80)</f>
        <v>47612</v>
      </c>
      <c r="E80" s="38"/>
    </row>
    <row r="81" spans="1:7" x14ac:dyDescent="0.2">
      <c r="A81" s="77" t="s">
        <v>213</v>
      </c>
      <c r="B81" s="31">
        <f>'3.2  Theory Tests by Category'!M81</f>
        <v>5810</v>
      </c>
      <c r="C81" s="20">
        <f t="shared" si="1"/>
        <v>5920.4</v>
      </c>
      <c r="D81" s="21">
        <f t="shared" si="2"/>
        <v>47854</v>
      </c>
      <c r="E81" s="54"/>
    </row>
    <row r="82" spans="1:7" x14ac:dyDescent="0.2">
      <c r="A82" s="78" t="s">
        <v>214</v>
      </c>
      <c r="B82" s="32">
        <f>'3.2  Theory Tests by Category'!M82</f>
        <v>6783</v>
      </c>
      <c r="C82" s="22">
        <f t="shared" si="1"/>
        <v>6409.4</v>
      </c>
      <c r="D82" s="23">
        <f t="shared" si="2"/>
        <v>47974</v>
      </c>
      <c r="E82" s="59"/>
    </row>
    <row r="83" spans="1:7" x14ac:dyDescent="0.2">
      <c r="A83" s="77" t="s">
        <v>215</v>
      </c>
      <c r="B83" s="31">
        <f>'3.2  Theory Tests by Category'!M83</f>
        <v>6061</v>
      </c>
      <c r="C83" s="20">
        <f t="shared" si="1"/>
        <v>6393.2</v>
      </c>
      <c r="D83" s="21">
        <f t="shared" si="2"/>
        <v>47678</v>
      </c>
      <c r="E83" s="54"/>
    </row>
    <row r="84" spans="1:7" x14ac:dyDescent="0.2">
      <c r="A84" s="78" t="s">
        <v>216</v>
      </c>
      <c r="B84" s="32">
        <f>'3.2  Theory Tests by Category'!M84</f>
        <v>2623</v>
      </c>
      <c r="C84" s="22">
        <f t="shared" si="1"/>
        <v>5514.8</v>
      </c>
      <c r="D84" s="23">
        <f t="shared" si="2"/>
        <v>45253</v>
      </c>
      <c r="E84" s="54"/>
      <c r="F84" s="40"/>
      <c r="G84" s="40"/>
    </row>
    <row r="85" spans="1:7" x14ac:dyDescent="0.2">
      <c r="A85" s="77" t="s">
        <v>217</v>
      </c>
      <c r="B85" s="31">
        <f>'3.2  Theory Tests by Category'!M85</f>
        <v>0</v>
      </c>
      <c r="C85" s="20">
        <f t="shared" si="1"/>
        <v>4848.6000000000004</v>
      </c>
      <c r="D85" s="21">
        <f t="shared" si="2"/>
        <v>40699</v>
      </c>
      <c r="E85" s="59"/>
    </row>
    <row r="86" spans="1:7" x14ac:dyDescent="0.2">
      <c r="A86" s="78" t="s">
        <v>218</v>
      </c>
      <c r="B86" s="32">
        <f>'3.2  Theory Tests by Category'!M86</f>
        <v>23</v>
      </c>
      <c r="C86" s="22">
        <f t="shared" si="1"/>
        <v>5959.8</v>
      </c>
      <c r="D86" s="23">
        <f t="shared" si="2"/>
        <v>34702</v>
      </c>
      <c r="E86" s="54"/>
      <c r="F86" s="88"/>
      <c r="G86" s="88"/>
    </row>
    <row r="87" spans="1:7" x14ac:dyDescent="0.2">
      <c r="A87" s="79" t="s">
        <v>219</v>
      </c>
      <c r="B87" s="33">
        <f>'3.2  Theory Tests by Category'!M87</f>
        <v>15</v>
      </c>
      <c r="C87" s="24">
        <f t="shared" si="1"/>
        <v>5896.4</v>
      </c>
      <c r="D87" s="25">
        <f t="shared" si="2"/>
        <v>30403</v>
      </c>
      <c r="E87" s="54"/>
      <c r="F87" s="54"/>
      <c r="G87" s="88"/>
    </row>
    <row r="88" spans="1:7" ht="15" customHeight="1" x14ac:dyDescent="0.2">
      <c r="A88" s="76" t="s">
        <v>228</v>
      </c>
      <c r="B88" s="32">
        <f>'3.2  Theory Tests by Category'!M88</f>
        <v>1644</v>
      </c>
      <c r="C88" s="22">
        <f t="shared" ref="C88" si="3">AVERAGE(B28,B40,B52,B64,B76)</f>
        <v>4831.8</v>
      </c>
      <c r="D88" s="23">
        <f t="shared" ref="D88" si="4">SUM(B77:B88)</f>
        <v>32047</v>
      </c>
    </row>
    <row r="89" spans="1:7" x14ac:dyDescent="0.2">
      <c r="A89" s="77" t="s">
        <v>229</v>
      </c>
      <c r="B89" s="31">
        <f>'3.2  Theory Tests by Category'!M89</f>
        <v>10058</v>
      </c>
      <c r="C89" s="20">
        <f t="shared" ref="C89" si="5">AVERAGE(B29,B41,B53,B65,B77)</f>
        <v>4851</v>
      </c>
      <c r="D89" s="21">
        <f t="shared" ref="D89" si="6">SUM(B78:B89)</f>
        <v>42090</v>
      </c>
    </row>
    <row r="90" spans="1:7" x14ac:dyDescent="0.2">
      <c r="A90" s="78" t="s">
        <v>230</v>
      </c>
      <c r="B90" s="32">
        <f>'3.2  Theory Tests by Category'!M90</f>
        <v>11318</v>
      </c>
      <c r="C90" s="22">
        <f t="shared" ref="C90:C93" si="7">AVERAGE(B30,B42,B54,B66,B78)</f>
        <v>5042.3999999999996</v>
      </c>
      <c r="D90" s="23">
        <f t="shared" ref="D90:D93" si="8">SUM(B79:B90)</f>
        <v>53389</v>
      </c>
    </row>
    <row r="91" spans="1:7" x14ac:dyDescent="0.2">
      <c r="A91" s="77" t="s">
        <v>231</v>
      </c>
      <c r="B91" s="31">
        <f>'3.2  Theory Tests by Category'!M91</f>
        <v>10134</v>
      </c>
      <c r="C91" s="20">
        <f t="shared" si="7"/>
        <v>5821.6</v>
      </c>
      <c r="D91" s="21">
        <f t="shared" si="8"/>
        <v>59661</v>
      </c>
      <c r="E91" s="38"/>
    </row>
    <row r="92" spans="1:7" x14ac:dyDescent="0.2">
      <c r="A92" s="78" t="s">
        <v>232</v>
      </c>
      <c r="B92" s="32">
        <f>'3.2  Theory Tests by Category'!M92</f>
        <v>7640</v>
      </c>
      <c r="C92" s="22">
        <f t="shared" si="7"/>
        <v>6178.4</v>
      </c>
      <c r="D92" s="23">
        <f t="shared" si="8"/>
        <v>62109</v>
      </c>
      <c r="E92" s="38"/>
    </row>
    <row r="93" spans="1:7" x14ac:dyDescent="0.2">
      <c r="A93" s="77" t="s">
        <v>233</v>
      </c>
      <c r="B93" s="31">
        <f>'3.2  Theory Tests by Category'!M93</f>
        <v>4499</v>
      </c>
      <c r="C93" s="20">
        <f t="shared" si="7"/>
        <v>5826.2</v>
      </c>
      <c r="D93" s="21">
        <f t="shared" si="8"/>
        <v>60798</v>
      </c>
      <c r="E93" s="54"/>
    </row>
    <row r="94" spans="1:7" x14ac:dyDescent="0.2">
      <c r="A94" s="78" t="s">
        <v>234</v>
      </c>
      <c r="B94" s="32"/>
      <c r="C94" s="22"/>
      <c r="D94" s="23"/>
      <c r="E94" s="59"/>
    </row>
    <row r="95" spans="1:7" x14ac:dyDescent="0.2">
      <c r="A95" s="77" t="s">
        <v>235</v>
      </c>
      <c r="B95" s="31"/>
      <c r="C95" s="20"/>
      <c r="D95" s="21"/>
      <c r="E95" s="54"/>
    </row>
    <row r="96" spans="1:7" x14ac:dyDescent="0.2">
      <c r="A96" s="78" t="s">
        <v>236</v>
      </c>
      <c r="B96" s="32"/>
      <c r="C96" s="22"/>
      <c r="D96" s="23"/>
      <c r="E96" s="54"/>
      <c r="F96" s="40"/>
      <c r="G96" s="40"/>
    </row>
    <row r="97" spans="1:7" x14ac:dyDescent="0.2">
      <c r="A97" s="77" t="s">
        <v>237</v>
      </c>
      <c r="B97" s="31"/>
      <c r="C97" s="20"/>
      <c r="D97" s="21"/>
      <c r="E97" s="59"/>
    </row>
    <row r="98" spans="1:7" x14ac:dyDescent="0.2">
      <c r="A98" s="78" t="s">
        <v>238</v>
      </c>
      <c r="B98" s="32"/>
      <c r="C98" s="22"/>
      <c r="D98" s="23"/>
      <c r="E98" s="54"/>
      <c r="F98" s="88"/>
      <c r="G98" s="88"/>
    </row>
    <row r="99" spans="1:7" x14ac:dyDescent="0.2">
      <c r="A99" s="79" t="s">
        <v>239</v>
      </c>
      <c r="B99" s="33"/>
      <c r="C99" s="24"/>
      <c r="D99" s="25"/>
      <c r="E99" s="54"/>
      <c r="F99" s="54"/>
      <c r="G99" s="88"/>
    </row>
  </sheetData>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99"/>
  <sheetViews>
    <sheetView workbookViewId="0">
      <pane xSplit="1" ySplit="3" topLeftCell="B81" activePane="bottomRight" state="frozen"/>
      <selection activeCell="A84" sqref="A84"/>
      <selection pane="topRight" activeCell="A84" sqref="A84"/>
      <selection pane="bottomLeft" activeCell="A84" sqref="A84"/>
      <selection pane="bottomRight" activeCell="B81" sqref="B81"/>
    </sheetView>
  </sheetViews>
  <sheetFormatPr defaultColWidth="9.140625" defaultRowHeight="14.25" x14ac:dyDescent="0.2"/>
  <cols>
    <col min="1" max="1" width="22.7109375" style="13" customWidth="1"/>
    <col min="2" max="13" width="13.5703125" style="13" customWidth="1"/>
    <col min="14" max="16384" width="9.140625" style="13"/>
  </cols>
  <sheetData>
    <row r="1" spans="1:13" s="10" customFormat="1" ht="18" x14ac:dyDescent="0.25">
      <c r="A1" s="10" t="s">
        <v>56</v>
      </c>
    </row>
    <row r="2" spans="1:13" s="12" customFormat="1" ht="10.5" x14ac:dyDescent="0.25">
      <c r="A2" s="11" t="s">
        <v>57</v>
      </c>
    </row>
    <row r="3" spans="1:13" ht="57" x14ac:dyDescent="0.2">
      <c r="A3" s="14"/>
      <c r="B3" s="15" t="s">
        <v>0</v>
      </c>
      <c r="C3" s="16" t="s">
        <v>1</v>
      </c>
      <c r="D3" s="16" t="s">
        <v>37</v>
      </c>
      <c r="E3" s="16" t="s">
        <v>38</v>
      </c>
      <c r="F3" s="16" t="s">
        <v>39</v>
      </c>
      <c r="G3" s="16" t="s">
        <v>40</v>
      </c>
      <c r="H3" s="16" t="s">
        <v>41</v>
      </c>
      <c r="I3" s="16" t="s">
        <v>42</v>
      </c>
      <c r="J3" s="16" t="s">
        <v>43</v>
      </c>
      <c r="K3" s="16" t="s">
        <v>44</v>
      </c>
      <c r="L3" s="16" t="s">
        <v>4</v>
      </c>
      <c r="M3" s="17" t="s">
        <v>6</v>
      </c>
    </row>
    <row r="4" spans="1:13" ht="15" customHeight="1" x14ac:dyDescent="0.2">
      <c r="A4" s="76" t="s">
        <v>136</v>
      </c>
      <c r="B4" s="18">
        <v>5188</v>
      </c>
      <c r="C4" s="18">
        <v>155</v>
      </c>
      <c r="D4" s="18">
        <v>108</v>
      </c>
      <c r="E4" s="18">
        <v>1</v>
      </c>
      <c r="F4" s="18">
        <v>160</v>
      </c>
      <c r="G4" s="18">
        <v>151</v>
      </c>
      <c r="H4" s="18">
        <v>30</v>
      </c>
      <c r="I4" s="18">
        <v>0</v>
      </c>
      <c r="J4" s="18">
        <v>38</v>
      </c>
      <c r="K4" s="18">
        <v>31</v>
      </c>
      <c r="L4" s="18"/>
      <c r="M4" s="19">
        <f t="shared" ref="M4:M67" si="0">SUM(B4:L4)</f>
        <v>5862</v>
      </c>
    </row>
    <row r="5" spans="1:13" x14ac:dyDescent="0.2">
      <c r="A5" s="77" t="s">
        <v>137</v>
      </c>
      <c r="B5" s="20">
        <v>4476</v>
      </c>
      <c r="C5" s="20">
        <v>163</v>
      </c>
      <c r="D5" s="20">
        <v>91</v>
      </c>
      <c r="E5" s="20">
        <v>2</v>
      </c>
      <c r="F5" s="20">
        <v>140</v>
      </c>
      <c r="G5" s="20">
        <v>120</v>
      </c>
      <c r="H5" s="20">
        <v>29</v>
      </c>
      <c r="I5" s="20">
        <v>0</v>
      </c>
      <c r="J5" s="20">
        <v>35</v>
      </c>
      <c r="K5" s="20">
        <v>31</v>
      </c>
      <c r="L5" s="20"/>
      <c r="M5" s="21">
        <f t="shared" si="0"/>
        <v>5087</v>
      </c>
    </row>
    <row r="6" spans="1:13" x14ac:dyDescent="0.2">
      <c r="A6" s="78" t="s">
        <v>138</v>
      </c>
      <c r="B6" s="22">
        <v>4539</v>
      </c>
      <c r="C6" s="22">
        <v>165</v>
      </c>
      <c r="D6" s="22">
        <v>68</v>
      </c>
      <c r="E6" s="22">
        <v>0</v>
      </c>
      <c r="F6" s="22">
        <v>134</v>
      </c>
      <c r="G6" s="22">
        <v>99</v>
      </c>
      <c r="H6" s="22">
        <v>32</v>
      </c>
      <c r="I6" s="22">
        <v>0</v>
      </c>
      <c r="J6" s="22">
        <v>16</v>
      </c>
      <c r="K6" s="22">
        <v>15</v>
      </c>
      <c r="L6" s="22"/>
      <c r="M6" s="23">
        <f t="shared" si="0"/>
        <v>5068</v>
      </c>
    </row>
    <row r="7" spans="1:13" x14ac:dyDescent="0.2">
      <c r="A7" s="77" t="s">
        <v>139</v>
      </c>
      <c r="B7" s="20">
        <v>5707</v>
      </c>
      <c r="C7" s="20">
        <v>180</v>
      </c>
      <c r="D7" s="20">
        <v>91</v>
      </c>
      <c r="E7" s="20">
        <v>1</v>
      </c>
      <c r="F7" s="20">
        <v>133</v>
      </c>
      <c r="G7" s="20">
        <v>103</v>
      </c>
      <c r="H7" s="20">
        <v>32</v>
      </c>
      <c r="I7" s="20">
        <v>0</v>
      </c>
      <c r="J7" s="20">
        <v>40</v>
      </c>
      <c r="K7" s="20">
        <v>34</v>
      </c>
      <c r="L7" s="20"/>
      <c r="M7" s="21">
        <f t="shared" si="0"/>
        <v>6321</v>
      </c>
    </row>
    <row r="8" spans="1:13" x14ac:dyDescent="0.2">
      <c r="A8" s="78" t="s">
        <v>140</v>
      </c>
      <c r="B8" s="22">
        <v>4855</v>
      </c>
      <c r="C8" s="22">
        <v>127</v>
      </c>
      <c r="D8" s="22">
        <v>108</v>
      </c>
      <c r="E8" s="22">
        <v>1</v>
      </c>
      <c r="F8" s="22">
        <v>107</v>
      </c>
      <c r="G8" s="22">
        <v>95</v>
      </c>
      <c r="H8" s="22">
        <v>35</v>
      </c>
      <c r="I8" s="22">
        <v>1</v>
      </c>
      <c r="J8" s="22">
        <v>39</v>
      </c>
      <c r="K8" s="22">
        <v>38</v>
      </c>
      <c r="L8" s="22"/>
      <c r="M8" s="23">
        <f t="shared" si="0"/>
        <v>5406</v>
      </c>
    </row>
    <row r="9" spans="1:13" x14ac:dyDescent="0.2">
      <c r="A9" s="77" t="s">
        <v>141</v>
      </c>
      <c r="B9" s="20">
        <v>4720</v>
      </c>
      <c r="C9" s="20">
        <v>137</v>
      </c>
      <c r="D9" s="20">
        <v>232</v>
      </c>
      <c r="E9" s="20">
        <v>0</v>
      </c>
      <c r="F9" s="20">
        <v>130</v>
      </c>
      <c r="G9" s="20">
        <v>127</v>
      </c>
      <c r="H9" s="20">
        <v>28</v>
      </c>
      <c r="I9" s="20">
        <v>0</v>
      </c>
      <c r="J9" s="20">
        <v>23</v>
      </c>
      <c r="K9" s="20">
        <v>30</v>
      </c>
      <c r="L9" s="20"/>
      <c r="M9" s="21">
        <f t="shared" si="0"/>
        <v>5427</v>
      </c>
    </row>
    <row r="10" spans="1:13" x14ac:dyDescent="0.2">
      <c r="A10" s="78" t="s">
        <v>142</v>
      </c>
      <c r="B10" s="22">
        <v>5279</v>
      </c>
      <c r="C10" s="22">
        <v>129</v>
      </c>
      <c r="D10" s="22">
        <v>186</v>
      </c>
      <c r="E10" s="22">
        <v>0</v>
      </c>
      <c r="F10" s="22">
        <v>163</v>
      </c>
      <c r="G10" s="22">
        <v>146</v>
      </c>
      <c r="H10" s="22">
        <v>29</v>
      </c>
      <c r="I10" s="22">
        <v>0</v>
      </c>
      <c r="J10" s="22">
        <v>36</v>
      </c>
      <c r="K10" s="22">
        <v>32</v>
      </c>
      <c r="L10" s="22">
        <v>0</v>
      </c>
      <c r="M10" s="23">
        <f t="shared" si="0"/>
        <v>6000</v>
      </c>
    </row>
    <row r="11" spans="1:13" x14ac:dyDescent="0.2">
      <c r="A11" s="77" t="s">
        <v>143</v>
      </c>
      <c r="B11" s="20">
        <v>4859</v>
      </c>
      <c r="C11" s="20">
        <v>86</v>
      </c>
      <c r="D11" s="20">
        <v>130</v>
      </c>
      <c r="E11" s="20">
        <v>1</v>
      </c>
      <c r="F11" s="20">
        <v>164</v>
      </c>
      <c r="G11" s="20">
        <v>145</v>
      </c>
      <c r="H11" s="20">
        <v>32</v>
      </c>
      <c r="I11" s="20">
        <v>0</v>
      </c>
      <c r="J11" s="20">
        <v>31</v>
      </c>
      <c r="K11" s="20">
        <v>26</v>
      </c>
      <c r="L11" s="20">
        <v>2</v>
      </c>
      <c r="M11" s="21">
        <f t="shared" si="0"/>
        <v>5476</v>
      </c>
    </row>
    <row r="12" spans="1:13" x14ac:dyDescent="0.2">
      <c r="A12" s="78" t="s">
        <v>144</v>
      </c>
      <c r="B12" s="22">
        <v>4944</v>
      </c>
      <c r="C12" s="22">
        <v>64</v>
      </c>
      <c r="D12" s="22">
        <v>125</v>
      </c>
      <c r="E12" s="22">
        <v>2</v>
      </c>
      <c r="F12" s="22">
        <v>175</v>
      </c>
      <c r="G12" s="22">
        <v>121</v>
      </c>
      <c r="H12" s="22">
        <v>38</v>
      </c>
      <c r="I12" s="22">
        <v>0</v>
      </c>
      <c r="J12" s="22">
        <v>28</v>
      </c>
      <c r="K12" s="22">
        <v>32</v>
      </c>
      <c r="L12" s="22">
        <v>4</v>
      </c>
      <c r="M12" s="23">
        <f t="shared" si="0"/>
        <v>5533</v>
      </c>
    </row>
    <row r="13" spans="1:13" x14ac:dyDescent="0.2">
      <c r="A13" s="77" t="s">
        <v>145</v>
      </c>
      <c r="B13" s="20">
        <v>3042</v>
      </c>
      <c r="C13" s="20">
        <v>53</v>
      </c>
      <c r="D13" s="20">
        <v>85</v>
      </c>
      <c r="E13" s="20">
        <v>3</v>
      </c>
      <c r="F13" s="20">
        <v>131</v>
      </c>
      <c r="G13" s="20">
        <v>124</v>
      </c>
      <c r="H13" s="20">
        <v>14</v>
      </c>
      <c r="I13" s="20">
        <v>1</v>
      </c>
      <c r="J13" s="20">
        <v>23</v>
      </c>
      <c r="K13" s="20">
        <v>23</v>
      </c>
      <c r="L13" s="20">
        <v>7</v>
      </c>
      <c r="M13" s="21">
        <f t="shared" si="0"/>
        <v>3506</v>
      </c>
    </row>
    <row r="14" spans="1:13" x14ac:dyDescent="0.2">
      <c r="A14" s="78" t="s">
        <v>146</v>
      </c>
      <c r="B14" s="22">
        <v>4624</v>
      </c>
      <c r="C14" s="22">
        <v>89</v>
      </c>
      <c r="D14" s="22">
        <v>99</v>
      </c>
      <c r="E14" s="22">
        <v>2</v>
      </c>
      <c r="F14" s="22">
        <v>179</v>
      </c>
      <c r="G14" s="22">
        <v>142</v>
      </c>
      <c r="H14" s="22">
        <v>34</v>
      </c>
      <c r="I14" s="22">
        <v>0</v>
      </c>
      <c r="J14" s="22">
        <v>32</v>
      </c>
      <c r="K14" s="22">
        <v>36</v>
      </c>
      <c r="L14" s="22">
        <v>14</v>
      </c>
      <c r="M14" s="23">
        <f t="shared" si="0"/>
        <v>5251</v>
      </c>
    </row>
    <row r="15" spans="1:13" x14ac:dyDescent="0.2">
      <c r="A15" s="79" t="s">
        <v>147</v>
      </c>
      <c r="B15" s="24">
        <v>5455</v>
      </c>
      <c r="C15" s="24">
        <v>126</v>
      </c>
      <c r="D15" s="24">
        <v>141</v>
      </c>
      <c r="E15" s="24">
        <v>1</v>
      </c>
      <c r="F15" s="24">
        <v>190</v>
      </c>
      <c r="G15" s="24">
        <v>163</v>
      </c>
      <c r="H15" s="24">
        <v>26</v>
      </c>
      <c r="I15" s="24">
        <v>1</v>
      </c>
      <c r="J15" s="24">
        <v>30</v>
      </c>
      <c r="K15" s="24">
        <v>32</v>
      </c>
      <c r="L15" s="24">
        <v>37</v>
      </c>
      <c r="M15" s="25">
        <f t="shared" si="0"/>
        <v>6202</v>
      </c>
    </row>
    <row r="16" spans="1:13" ht="15" customHeight="1" x14ac:dyDescent="0.2">
      <c r="A16" s="76" t="s">
        <v>151</v>
      </c>
      <c r="B16" s="18">
        <v>4988</v>
      </c>
      <c r="C16" s="18">
        <v>167</v>
      </c>
      <c r="D16" s="18">
        <v>101</v>
      </c>
      <c r="E16" s="18">
        <v>1</v>
      </c>
      <c r="F16" s="18">
        <v>128</v>
      </c>
      <c r="G16" s="18">
        <v>114</v>
      </c>
      <c r="H16" s="18">
        <v>20</v>
      </c>
      <c r="I16" s="18">
        <v>0</v>
      </c>
      <c r="J16" s="18">
        <v>25</v>
      </c>
      <c r="K16" s="18">
        <v>25</v>
      </c>
      <c r="L16" s="18">
        <v>29</v>
      </c>
      <c r="M16" s="19">
        <f t="shared" si="0"/>
        <v>5598</v>
      </c>
    </row>
    <row r="17" spans="1:13" x14ac:dyDescent="0.2">
      <c r="A17" s="77" t="s">
        <v>152</v>
      </c>
      <c r="B17" s="20">
        <v>4754</v>
      </c>
      <c r="C17" s="20">
        <v>172</v>
      </c>
      <c r="D17" s="20">
        <v>83</v>
      </c>
      <c r="E17" s="20">
        <v>1</v>
      </c>
      <c r="F17" s="20">
        <v>165</v>
      </c>
      <c r="G17" s="20">
        <v>136</v>
      </c>
      <c r="H17" s="20">
        <v>21</v>
      </c>
      <c r="I17" s="20">
        <v>0</v>
      </c>
      <c r="J17" s="20">
        <v>22</v>
      </c>
      <c r="K17" s="20">
        <v>24</v>
      </c>
      <c r="L17" s="20">
        <v>36</v>
      </c>
      <c r="M17" s="21">
        <f t="shared" si="0"/>
        <v>5414</v>
      </c>
    </row>
    <row r="18" spans="1:13" x14ac:dyDescent="0.2">
      <c r="A18" s="78" t="s">
        <v>153</v>
      </c>
      <c r="B18" s="22">
        <v>5814</v>
      </c>
      <c r="C18" s="22">
        <v>185</v>
      </c>
      <c r="D18" s="22">
        <v>106</v>
      </c>
      <c r="E18" s="22">
        <v>0</v>
      </c>
      <c r="F18" s="22">
        <v>184</v>
      </c>
      <c r="G18" s="22">
        <v>154</v>
      </c>
      <c r="H18" s="22">
        <v>11</v>
      </c>
      <c r="I18" s="22">
        <v>1</v>
      </c>
      <c r="J18" s="22">
        <v>20</v>
      </c>
      <c r="K18" s="22">
        <v>18</v>
      </c>
      <c r="L18" s="22">
        <v>46</v>
      </c>
      <c r="M18" s="23">
        <f t="shared" si="0"/>
        <v>6539</v>
      </c>
    </row>
    <row r="19" spans="1:13" x14ac:dyDescent="0.2">
      <c r="A19" s="77" t="s">
        <v>154</v>
      </c>
      <c r="B19" s="20">
        <v>5749</v>
      </c>
      <c r="C19" s="20">
        <v>170</v>
      </c>
      <c r="D19" s="20">
        <v>94</v>
      </c>
      <c r="E19" s="20">
        <v>1</v>
      </c>
      <c r="F19" s="20">
        <v>168</v>
      </c>
      <c r="G19" s="20">
        <v>141</v>
      </c>
      <c r="H19" s="20">
        <v>11</v>
      </c>
      <c r="I19" s="20">
        <v>1</v>
      </c>
      <c r="J19" s="20">
        <v>19</v>
      </c>
      <c r="K19" s="20">
        <v>17</v>
      </c>
      <c r="L19" s="20">
        <v>34</v>
      </c>
      <c r="M19" s="21">
        <f t="shared" si="0"/>
        <v>6405</v>
      </c>
    </row>
    <row r="20" spans="1:13" x14ac:dyDescent="0.2">
      <c r="A20" s="78" t="s">
        <v>155</v>
      </c>
      <c r="B20" s="22">
        <v>4887</v>
      </c>
      <c r="C20" s="22">
        <v>177</v>
      </c>
      <c r="D20" s="22">
        <v>92</v>
      </c>
      <c r="E20" s="22">
        <v>0</v>
      </c>
      <c r="F20" s="22">
        <v>110</v>
      </c>
      <c r="G20" s="22">
        <v>109</v>
      </c>
      <c r="H20" s="22">
        <v>7</v>
      </c>
      <c r="I20" s="22">
        <v>2</v>
      </c>
      <c r="J20" s="22">
        <v>20</v>
      </c>
      <c r="K20" s="22">
        <v>22</v>
      </c>
      <c r="L20" s="22">
        <v>46</v>
      </c>
      <c r="M20" s="23">
        <f t="shared" si="0"/>
        <v>5472</v>
      </c>
    </row>
    <row r="21" spans="1:13" x14ac:dyDescent="0.2">
      <c r="A21" s="77" t="s">
        <v>156</v>
      </c>
      <c r="B21" s="20">
        <v>5490</v>
      </c>
      <c r="C21" s="20">
        <v>165</v>
      </c>
      <c r="D21" s="20">
        <v>112</v>
      </c>
      <c r="E21" s="20">
        <v>2</v>
      </c>
      <c r="F21" s="20">
        <v>198</v>
      </c>
      <c r="G21" s="20">
        <v>173</v>
      </c>
      <c r="H21" s="20">
        <v>23</v>
      </c>
      <c r="I21" s="20">
        <v>0</v>
      </c>
      <c r="J21" s="20">
        <v>27</v>
      </c>
      <c r="K21" s="20">
        <v>25</v>
      </c>
      <c r="L21" s="20">
        <v>66</v>
      </c>
      <c r="M21" s="21">
        <f t="shared" si="0"/>
        <v>6281</v>
      </c>
    </row>
    <row r="22" spans="1:13" x14ac:dyDescent="0.2">
      <c r="A22" s="78" t="s">
        <v>157</v>
      </c>
      <c r="B22" s="22">
        <v>5233</v>
      </c>
      <c r="C22" s="22">
        <v>144</v>
      </c>
      <c r="D22" s="22">
        <v>129</v>
      </c>
      <c r="E22" s="22">
        <v>0</v>
      </c>
      <c r="F22" s="22">
        <v>186</v>
      </c>
      <c r="G22" s="22">
        <v>162</v>
      </c>
      <c r="H22" s="22">
        <v>9</v>
      </c>
      <c r="I22" s="22">
        <v>0</v>
      </c>
      <c r="J22" s="22">
        <v>21</v>
      </c>
      <c r="K22" s="22">
        <v>29</v>
      </c>
      <c r="L22" s="22">
        <v>72</v>
      </c>
      <c r="M22" s="23">
        <f t="shared" si="0"/>
        <v>5985</v>
      </c>
    </row>
    <row r="23" spans="1:13" x14ac:dyDescent="0.2">
      <c r="A23" s="77" t="s">
        <v>158</v>
      </c>
      <c r="B23" s="20">
        <v>5347</v>
      </c>
      <c r="C23" s="20">
        <v>130</v>
      </c>
      <c r="D23" s="20">
        <v>145</v>
      </c>
      <c r="E23" s="20">
        <v>2</v>
      </c>
      <c r="F23" s="20">
        <v>207</v>
      </c>
      <c r="G23" s="20">
        <v>181</v>
      </c>
      <c r="H23" s="20">
        <v>17</v>
      </c>
      <c r="I23" s="20">
        <v>0</v>
      </c>
      <c r="J23" s="20">
        <v>23</v>
      </c>
      <c r="K23" s="20">
        <v>17</v>
      </c>
      <c r="L23" s="20">
        <v>72</v>
      </c>
      <c r="M23" s="21">
        <f t="shared" si="0"/>
        <v>6141</v>
      </c>
    </row>
    <row r="24" spans="1:13" x14ac:dyDescent="0.2">
      <c r="A24" s="78" t="s">
        <v>159</v>
      </c>
      <c r="B24" s="22">
        <v>4931</v>
      </c>
      <c r="C24" s="22">
        <v>75</v>
      </c>
      <c r="D24" s="22">
        <v>128</v>
      </c>
      <c r="E24" s="22">
        <v>2</v>
      </c>
      <c r="F24" s="22">
        <v>202</v>
      </c>
      <c r="G24" s="22">
        <v>169</v>
      </c>
      <c r="H24" s="22">
        <v>25</v>
      </c>
      <c r="I24" s="22">
        <v>0</v>
      </c>
      <c r="J24" s="22">
        <v>36</v>
      </c>
      <c r="K24" s="22">
        <v>31</v>
      </c>
      <c r="L24" s="22">
        <v>52</v>
      </c>
      <c r="M24" s="23">
        <f t="shared" si="0"/>
        <v>5651</v>
      </c>
    </row>
    <row r="25" spans="1:13" x14ac:dyDescent="0.2">
      <c r="A25" s="77" t="s">
        <v>148</v>
      </c>
      <c r="B25" s="20">
        <v>3192</v>
      </c>
      <c r="C25" s="20">
        <v>69</v>
      </c>
      <c r="D25" s="20">
        <v>92</v>
      </c>
      <c r="E25" s="20">
        <v>1</v>
      </c>
      <c r="F25" s="20">
        <v>138</v>
      </c>
      <c r="G25" s="20">
        <v>130</v>
      </c>
      <c r="H25" s="20">
        <v>14</v>
      </c>
      <c r="I25" s="20">
        <v>1</v>
      </c>
      <c r="J25" s="20">
        <v>17</v>
      </c>
      <c r="K25" s="20">
        <v>15</v>
      </c>
      <c r="L25" s="20">
        <v>57</v>
      </c>
      <c r="M25" s="21">
        <f t="shared" si="0"/>
        <v>3726</v>
      </c>
    </row>
    <row r="26" spans="1:13" x14ac:dyDescent="0.2">
      <c r="A26" s="78" t="s">
        <v>149</v>
      </c>
      <c r="B26" s="22">
        <v>5799</v>
      </c>
      <c r="C26" s="22">
        <v>102</v>
      </c>
      <c r="D26" s="22">
        <v>124</v>
      </c>
      <c r="E26" s="22">
        <v>3</v>
      </c>
      <c r="F26" s="22">
        <v>248</v>
      </c>
      <c r="G26" s="22">
        <v>215</v>
      </c>
      <c r="H26" s="22">
        <v>24</v>
      </c>
      <c r="I26" s="22">
        <v>2</v>
      </c>
      <c r="J26" s="22">
        <v>39</v>
      </c>
      <c r="K26" s="22">
        <v>33</v>
      </c>
      <c r="L26" s="22">
        <v>62</v>
      </c>
      <c r="M26" s="23">
        <f t="shared" si="0"/>
        <v>6651</v>
      </c>
    </row>
    <row r="27" spans="1:13" x14ac:dyDescent="0.2">
      <c r="A27" s="79" t="s">
        <v>150</v>
      </c>
      <c r="B27" s="24">
        <v>5264</v>
      </c>
      <c r="C27" s="24">
        <v>122</v>
      </c>
      <c r="D27" s="24">
        <v>130</v>
      </c>
      <c r="E27" s="24">
        <v>2</v>
      </c>
      <c r="F27" s="24">
        <v>214</v>
      </c>
      <c r="G27" s="24">
        <v>185</v>
      </c>
      <c r="H27" s="24">
        <v>15</v>
      </c>
      <c r="I27" s="24">
        <v>0</v>
      </c>
      <c r="J27" s="24">
        <v>33</v>
      </c>
      <c r="K27" s="24">
        <v>50</v>
      </c>
      <c r="L27" s="24">
        <v>76</v>
      </c>
      <c r="M27" s="25">
        <f t="shared" si="0"/>
        <v>6091</v>
      </c>
    </row>
    <row r="28" spans="1:13" ht="15" customHeight="1" x14ac:dyDescent="0.2">
      <c r="A28" s="76" t="s">
        <v>160</v>
      </c>
      <c r="B28" s="18">
        <v>5747</v>
      </c>
      <c r="C28" s="18">
        <v>164</v>
      </c>
      <c r="D28" s="18">
        <v>122</v>
      </c>
      <c r="E28" s="18">
        <v>1</v>
      </c>
      <c r="F28" s="18">
        <v>198</v>
      </c>
      <c r="G28" s="18">
        <v>159</v>
      </c>
      <c r="H28" s="18">
        <v>23</v>
      </c>
      <c r="I28" s="18">
        <v>0</v>
      </c>
      <c r="J28" s="18">
        <v>28</v>
      </c>
      <c r="K28" s="18">
        <v>21</v>
      </c>
      <c r="L28" s="18">
        <v>82</v>
      </c>
      <c r="M28" s="19">
        <f t="shared" si="0"/>
        <v>6545</v>
      </c>
    </row>
    <row r="29" spans="1:13" x14ac:dyDescent="0.2">
      <c r="A29" s="77" t="s">
        <v>161</v>
      </c>
      <c r="B29" s="20">
        <v>5291</v>
      </c>
      <c r="C29" s="20">
        <v>199</v>
      </c>
      <c r="D29" s="20">
        <v>121</v>
      </c>
      <c r="E29" s="20">
        <v>1</v>
      </c>
      <c r="F29" s="20">
        <v>148</v>
      </c>
      <c r="G29" s="20">
        <v>132</v>
      </c>
      <c r="H29" s="20">
        <v>26</v>
      </c>
      <c r="I29" s="20">
        <v>1</v>
      </c>
      <c r="J29" s="20">
        <v>26</v>
      </c>
      <c r="K29" s="20">
        <v>28</v>
      </c>
      <c r="L29" s="20">
        <v>79</v>
      </c>
      <c r="M29" s="21">
        <f t="shared" si="0"/>
        <v>6052</v>
      </c>
    </row>
    <row r="30" spans="1:13" x14ac:dyDescent="0.2">
      <c r="A30" s="78" t="s">
        <v>162</v>
      </c>
      <c r="B30" s="22">
        <v>5783</v>
      </c>
      <c r="C30" s="22">
        <v>260</v>
      </c>
      <c r="D30" s="22">
        <v>120</v>
      </c>
      <c r="E30" s="22">
        <v>1</v>
      </c>
      <c r="F30" s="22">
        <v>193</v>
      </c>
      <c r="G30" s="22">
        <v>164</v>
      </c>
      <c r="H30" s="22">
        <v>24</v>
      </c>
      <c r="I30" s="22">
        <v>0</v>
      </c>
      <c r="J30" s="22">
        <v>32</v>
      </c>
      <c r="K30" s="22">
        <v>29</v>
      </c>
      <c r="L30" s="22">
        <v>93</v>
      </c>
      <c r="M30" s="23">
        <f t="shared" si="0"/>
        <v>6699</v>
      </c>
    </row>
    <row r="31" spans="1:13" x14ac:dyDescent="0.2">
      <c r="A31" s="77" t="s">
        <v>163</v>
      </c>
      <c r="B31" s="20">
        <v>5360</v>
      </c>
      <c r="C31" s="20">
        <v>182</v>
      </c>
      <c r="D31" s="20">
        <v>123</v>
      </c>
      <c r="E31" s="20">
        <v>1</v>
      </c>
      <c r="F31" s="20">
        <v>170</v>
      </c>
      <c r="G31" s="20">
        <v>157</v>
      </c>
      <c r="H31" s="20">
        <v>11</v>
      </c>
      <c r="I31" s="20">
        <v>0</v>
      </c>
      <c r="J31" s="20">
        <v>24</v>
      </c>
      <c r="K31" s="20">
        <v>30</v>
      </c>
      <c r="L31" s="20">
        <v>92</v>
      </c>
      <c r="M31" s="21">
        <f t="shared" si="0"/>
        <v>6150</v>
      </c>
    </row>
    <row r="32" spans="1:13" x14ac:dyDescent="0.2">
      <c r="A32" s="78" t="s">
        <v>164</v>
      </c>
      <c r="B32" s="22">
        <v>6061</v>
      </c>
      <c r="C32" s="22">
        <v>176</v>
      </c>
      <c r="D32" s="22">
        <v>117</v>
      </c>
      <c r="E32" s="22">
        <v>2</v>
      </c>
      <c r="F32" s="22">
        <v>211</v>
      </c>
      <c r="G32" s="22">
        <v>177</v>
      </c>
      <c r="H32" s="22">
        <v>23</v>
      </c>
      <c r="I32" s="22">
        <v>0</v>
      </c>
      <c r="J32" s="22">
        <v>31</v>
      </c>
      <c r="K32" s="22">
        <v>22</v>
      </c>
      <c r="L32" s="22">
        <v>95</v>
      </c>
      <c r="M32" s="23">
        <f t="shared" si="0"/>
        <v>6915</v>
      </c>
    </row>
    <row r="33" spans="1:13" x14ac:dyDescent="0.2">
      <c r="A33" s="77" t="s">
        <v>165</v>
      </c>
      <c r="B33" s="20">
        <v>5523</v>
      </c>
      <c r="C33" s="20">
        <v>179</v>
      </c>
      <c r="D33" s="20">
        <v>109</v>
      </c>
      <c r="E33" s="20">
        <v>1</v>
      </c>
      <c r="F33" s="20">
        <v>216</v>
      </c>
      <c r="G33" s="20">
        <v>162</v>
      </c>
      <c r="H33" s="20">
        <v>23</v>
      </c>
      <c r="I33" s="20">
        <v>0</v>
      </c>
      <c r="J33" s="20">
        <v>44</v>
      </c>
      <c r="K33" s="20">
        <v>37</v>
      </c>
      <c r="L33" s="20">
        <v>114</v>
      </c>
      <c r="M33" s="21">
        <f t="shared" si="0"/>
        <v>6408</v>
      </c>
    </row>
    <row r="34" spans="1:13" x14ac:dyDescent="0.2">
      <c r="A34" s="78" t="s">
        <v>166</v>
      </c>
      <c r="B34" s="22">
        <v>5578</v>
      </c>
      <c r="C34" s="22">
        <v>144</v>
      </c>
      <c r="D34" s="22">
        <v>113</v>
      </c>
      <c r="E34" s="22">
        <v>1</v>
      </c>
      <c r="F34" s="22">
        <v>198</v>
      </c>
      <c r="G34" s="22">
        <v>161</v>
      </c>
      <c r="H34" s="22">
        <v>22</v>
      </c>
      <c r="I34" s="22">
        <v>1</v>
      </c>
      <c r="J34" s="22">
        <v>28</v>
      </c>
      <c r="K34" s="22">
        <v>30</v>
      </c>
      <c r="L34" s="22">
        <v>97</v>
      </c>
      <c r="M34" s="23">
        <f t="shared" si="0"/>
        <v>6373</v>
      </c>
    </row>
    <row r="35" spans="1:13" x14ac:dyDescent="0.2">
      <c r="A35" s="77" t="s">
        <v>167</v>
      </c>
      <c r="B35" s="20">
        <v>5672</v>
      </c>
      <c r="C35" s="20">
        <v>121</v>
      </c>
      <c r="D35" s="20">
        <v>122</v>
      </c>
      <c r="E35" s="20">
        <v>0</v>
      </c>
      <c r="F35" s="20">
        <v>240</v>
      </c>
      <c r="G35" s="20">
        <v>181</v>
      </c>
      <c r="H35" s="20">
        <v>23</v>
      </c>
      <c r="I35" s="20">
        <v>1</v>
      </c>
      <c r="J35" s="20">
        <v>37</v>
      </c>
      <c r="K35" s="20">
        <v>37</v>
      </c>
      <c r="L35" s="20">
        <v>100</v>
      </c>
      <c r="M35" s="21">
        <f t="shared" si="0"/>
        <v>6534</v>
      </c>
    </row>
    <row r="36" spans="1:13" x14ac:dyDescent="0.2">
      <c r="A36" s="78" t="s">
        <v>168</v>
      </c>
      <c r="B36" s="22">
        <v>5358</v>
      </c>
      <c r="C36" s="22">
        <v>83</v>
      </c>
      <c r="D36" s="22">
        <v>148</v>
      </c>
      <c r="E36" s="22">
        <v>0</v>
      </c>
      <c r="F36" s="22">
        <v>244</v>
      </c>
      <c r="G36" s="22">
        <v>183</v>
      </c>
      <c r="H36" s="22">
        <v>39</v>
      </c>
      <c r="I36" s="22">
        <v>0</v>
      </c>
      <c r="J36" s="22">
        <v>36</v>
      </c>
      <c r="K36" s="22">
        <v>22</v>
      </c>
      <c r="L36" s="22">
        <v>107</v>
      </c>
      <c r="M36" s="23">
        <f t="shared" si="0"/>
        <v>6220</v>
      </c>
    </row>
    <row r="37" spans="1:13" x14ac:dyDescent="0.2">
      <c r="A37" s="77" t="s">
        <v>169</v>
      </c>
      <c r="B37" s="20">
        <v>4695</v>
      </c>
      <c r="C37" s="20">
        <v>72</v>
      </c>
      <c r="D37" s="20">
        <v>134</v>
      </c>
      <c r="E37" s="20">
        <v>0</v>
      </c>
      <c r="F37" s="20">
        <v>177</v>
      </c>
      <c r="G37" s="20">
        <v>128</v>
      </c>
      <c r="H37" s="20">
        <v>41</v>
      </c>
      <c r="I37" s="20">
        <v>1</v>
      </c>
      <c r="J37" s="20">
        <v>45</v>
      </c>
      <c r="K37" s="20">
        <v>40</v>
      </c>
      <c r="L37" s="20">
        <v>94</v>
      </c>
      <c r="M37" s="21">
        <f t="shared" si="0"/>
        <v>5427</v>
      </c>
    </row>
    <row r="38" spans="1:13" x14ac:dyDescent="0.2">
      <c r="A38" s="78" t="s">
        <v>170</v>
      </c>
      <c r="B38" s="22">
        <v>5342</v>
      </c>
      <c r="C38" s="22">
        <v>133</v>
      </c>
      <c r="D38" s="22">
        <v>99</v>
      </c>
      <c r="E38" s="22">
        <v>1</v>
      </c>
      <c r="F38" s="22">
        <v>184</v>
      </c>
      <c r="G38" s="22">
        <v>148</v>
      </c>
      <c r="H38" s="22">
        <v>29</v>
      </c>
      <c r="I38" s="22">
        <v>3</v>
      </c>
      <c r="J38" s="22">
        <v>35</v>
      </c>
      <c r="K38" s="22">
        <v>25</v>
      </c>
      <c r="L38" s="22">
        <v>89</v>
      </c>
      <c r="M38" s="23">
        <f t="shared" si="0"/>
        <v>6088</v>
      </c>
    </row>
    <row r="39" spans="1:13" x14ac:dyDescent="0.2">
      <c r="A39" s="79" t="s">
        <v>171</v>
      </c>
      <c r="B39" s="24">
        <v>5902</v>
      </c>
      <c r="C39" s="24">
        <v>153</v>
      </c>
      <c r="D39" s="24">
        <v>134</v>
      </c>
      <c r="E39" s="24">
        <v>1</v>
      </c>
      <c r="F39" s="24">
        <v>226</v>
      </c>
      <c r="G39" s="24">
        <v>192</v>
      </c>
      <c r="H39" s="24">
        <v>28</v>
      </c>
      <c r="I39" s="24">
        <v>0</v>
      </c>
      <c r="J39" s="24">
        <v>34</v>
      </c>
      <c r="K39" s="24">
        <v>41</v>
      </c>
      <c r="L39" s="24">
        <v>94</v>
      </c>
      <c r="M39" s="25">
        <f t="shared" si="0"/>
        <v>6805</v>
      </c>
    </row>
    <row r="40" spans="1:13" ht="15" customHeight="1" x14ac:dyDescent="0.2">
      <c r="A40" s="76" t="s">
        <v>172</v>
      </c>
      <c r="B40" s="18">
        <v>4525</v>
      </c>
      <c r="C40" s="18">
        <v>135</v>
      </c>
      <c r="D40" s="18">
        <v>100</v>
      </c>
      <c r="E40" s="18">
        <v>1</v>
      </c>
      <c r="F40" s="18">
        <v>162</v>
      </c>
      <c r="G40" s="18">
        <v>129</v>
      </c>
      <c r="H40" s="18">
        <v>18</v>
      </c>
      <c r="I40" s="18">
        <v>1</v>
      </c>
      <c r="J40" s="18">
        <v>21</v>
      </c>
      <c r="K40" s="18">
        <v>20</v>
      </c>
      <c r="L40" s="18">
        <v>74</v>
      </c>
      <c r="M40" s="19">
        <f t="shared" si="0"/>
        <v>5186</v>
      </c>
    </row>
    <row r="41" spans="1:13" x14ac:dyDescent="0.2">
      <c r="A41" s="77" t="s">
        <v>173</v>
      </c>
      <c r="B41" s="20">
        <v>5093</v>
      </c>
      <c r="C41" s="20">
        <v>234</v>
      </c>
      <c r="D41" s="20">
        <v>89</v>
      </c>
      <c r="E41" s="20">
        <v>1</v>
      </c>
      <c r="F41" s="20">
        <v>158</v>
      </c>
      <c r="G41" s="20">
        <v>123</v>
      </c>
      <c r="H41" s="20">
        <v>28</v>
      </c>
      <c r="I41" s="20">
        <v>1</v>
      </c>
      <c r="J41" s="20">
        <v>27</v>
      </c>
      <c r="K41" s="20">
        <v>25</v>
      </c>
      <c r="L41" s="20">
        <v>82</v>
      </c>
      <c r="M41" s="21">
        <f t="shared" si="0"/>
        <v>5861</v>
      </c>
    </row>
    <row r="42" spans="1:13" x14ac:dyDescent="0.2">
      <c r="A42" s="78" t="s">
        <v>174</v>
      </c>
      <c r="B42" s="22">
        <v>5303</v>
      </c>
      <c r="C42" s="22">
        <v>230</v>
      </c>
      <c r="D42" s="22">
        <v>106</v>
      </c>
      <c r="E42" s="22">
        <v>0</v>
      </c>
      <c r="F42" s="22">
        <v>193</v>
      </c>
      <c r="G42" s="22">
        <v>168</v>
      </c>
      <c r="H42" s="22">
        <v>37</v>
      </c>
      <c r="I42" s="22">
        <v>0</v>
      </c>
      <c r="J42" s="22">
        <v>42</v>
      </c>
      <c r="K42" s="22">
        <v>38</v>
      </c>
      <c r="L42" s="22">
        <v>107</v>
      </c>
      <c r="M42" s="23">
        <f t="shared" si="0"/>
        <v>6224</v>
      </c>
    </row>
    <row r="43" spans="1:13" x14ac:dyDescent="0.2">
      <c r="A43" s="77" t="s">
        <v>175</v>
      </c>
      <c r="B43" s="20">
        <v>5148</v>
      </c>
      <c r="C43" s="20">
        <v>200</v>
      </c>
      <c r="D43" s="20">
        <v>113</v>
      </c>
      <c r="E43" s="20">
        <v>0</v>
      </c>
      <c r="F43" s="20">
        <v>187</v>
      </c>
      <c r="G43" s="20">
        <v>153</v>
      </c>
      <c r="H43" s="20">
        <v>46</v>
      </c>
      <c r="I43" s="20">
        <v>0</v>
      </c>
      <c r="J43" s="20">
        <v>46</v>
      </c>
      <c r="K43" s="20">
        <v>52</v>
      </c>
      <c r="L43" s="20">
        <v>95</v>
      </c>
      <c r="M43" s="21">
        <f t="shared" si="0"/>
        <v>6040</v>
      </c>
    </row>
    <row r="44" spans="1:13" x14ac:dyDescent="0.2">
      <c r="A44" s="78" t="s">
        <v>176</v>
      </c>
      <c r="B44" s="22">
        <v>5629</v>
      </c>
      <c r="C44" s="22">
        <v>175</v>
      </c>
      <c r="D44" s="22">
        <v>116</v>
      </c>
      <c r="E44" s="22">
        <v>3</v>
      </c>
      <c r="F44" s="22">
        <v>193</v>
      </c>
      <c r="G44" s="22">
        <v>166</v>
      </c>
      <c r="H44" s="22">
        <v>60</v>
      </c>
      <c r="I44" s="22">
        <v>2</v>
      </c>
      <c r="J44" s="22">
        <v>69</v>
      </c>
      <c r="K44" s="22">
        <v>60</v>
      </c>
      <c r="L44" s="22">
        <v>77</v>
      </c>
      <c r="M44" s="23">
        <f t="shared" si="0"/>
        <v>6550</v>
      </c>
    </row>
    <row r="45" spans="1:13" x14ac:dyDescent="0.2">
      <c r="A45" s="77" t="s">
        <v>177</v>
      </c>
      <c r="B45" s="20">
        <v>5180</v>
      </c>
      <c r="C45" s="20">
        <v>154</v>
      </c>
      <c r="D45" s="20">
        <v>127</v>
      </c>
      <c r="E45" s="20">
        <v>1</v>
      </c>
      <c r="F45" s="20">
        <v>192</v>
      </c>
      <c r="G45" s="20">
        <v>173</v>
      </c>
      <c r="H45" s="20">
        <v>41</v>
      </c>
      <c r="I45" s="20">
        <v>1</v>
      </c>
      <c r="J45" s="20">
        <v>57</v>
      </c>
      <c r="K45" s="20">
        <v>50</v>
      </c>
      <c r="L45" s="20">
        <v>97</v>
      </c>
      <c r="M45" s="21">
        <f t="shared" si="0"/>
        <v>6073</v>
      </c>
    </row>
    <row r="46" spans="1:13" x14ac:dyDescent="0.2">
      <c r="A46" s="78" t="s">
        <v>178</v>
      </c>
      <c r="B46" s="22">
        <v>5308</v>
      </c>
      <c r="C46" s="22">
        <v>117</v>
      </c>
      <c r="D46" s="22">
        <v>117</v>
      </c>
      <c r="E46" s="22">
        <v>2</v>
      </c>
      <c r="F46" s="22">
        <v>243</v>
      </c>
      <c r="G46" s="22">
        <v>212</v>
      </c>
      <c r="H46" s="22">
        <v>55</v>
      </c>
      <c r="I46" s="22">
        <v>0</v>
      </c>
      <c r="J46" s="22">
        <v>73</v>
      </c>
      <c r="K46" s="22">
        <v>71</v>
      </c>
      <c r="L46" s="22">
        <v>107</v>
      </c>
      <c r="M46" s="23">
        <f t="shared" si="0"/>
        <v>6305</v>
      </c>
    </row>
    <row r="47" spans="1:13" x14ac:dyDescent="0.2">
      <c r="A47" s="77" t="s">
        <v>179</v>
      </c>
      <c r="B47" s="20">
        <v>5587</v>
      </c>
      <c r="C47" s="20">
        <v>108</v>
      </c>
      <c r="D47" s="20">
        <v>154</v>
      </c>
      <c r="E47" s="20">
        <v>0</v>
      </c>
      <c r="F47" s="20">
        <v>275</v>
      </c>
      <c r="G47" s="20">
        <v>207</v>
      </c>
      <c r="H47" s="20">
        <v>55</v>
      </c>
      <c r="I47" s="20">
        <v>1</v>
      </c>
      <c r="J47" s="20">
        <v>74</v>
      </c>
      <c r="K47" s="20">
        <v>67</v>
      </c>
      <c r="L47" s="20">
        <v>115</v>
      </c>
      <c r="M47" s="21">
        <f t="shared" si="0"/>
        <v>6643</v>
      </c>
    </row>
    <row r="48" spans="1:13" x14ac:dyDescent="0.2">
      <c r="A48" s="78" t="s">
        <v>180</v>
      </c>
      <c r="B48" s="22">
        <v>4418</v>
      </c>
      <c r="C48" s="22">
        <v>79</v>
      </c>
      <c r="D48" s="22">
        <v>111</v>
      </c>
      <c r="E48" s="22">
        <v>2</v>
      </c>
      <c r="F48" s="22">
        <v>226</v>
      </c>
      <c r="G48" s="22">
        <v>190</v>
      </c>
      <c r="H48" s="22">
        <v>94</v>
      </c>
      <c r="I48" s="22">
        <v>0</v>
      </c>
      <c r="J48" s="22">
        <v>94</v>
      </c>
      <c r="K48" s="22">
        <v>78</v>
      </c>
      <c r="L48" s="22">
        <v>85</v>
      </c>
      <c r="M48" s="23">
        <f t="shared" si="0"/>
        <v>5377</v>
      </c>
    </row>
    <row r="49" spans="1:13" x14ac:dyDescent="0.2">
      <c r="A49" s="77" t="s">
        <v>181</v>
      </c>
      <c r="B49" s="20">
        <v>4383</v>
      </c>
      <c r="C49" s="20">
        <v>74</v>
      </c>
      <c r="D49" s="20">
        <v>114</v>
      </c>
      <c r="E49" s="20">
        <v>2</v>
      </c>
      <c r="F49" s="20">
        <v>256</v>
      </c>
      <c r="G49" s="20">
        <v>200</v>
      </c>
      <c r="H49" s="20">
        <v>94</v>
      </c>
      <c r="I49" s="20">
        <v>2</v>
      </c>
      <c r="J49" s="20">
        <v>106</v>
      </c>
      <c r="K49" s="20">
        <v>90</v>
      </c>
      <c r="L49" s="20">
        <v>111</v>
      </c>
      <c r="M49" s="21">
        <f t="shared" si="0"/>
        <v>5432</v>
      </c>
    </row>
    <row r="50" spans="1:13" x14ac:dyDescent="0.2">
      <c r="A50" s="78" t="s">
        <v>182</v>
      </c>
      <c r="B50" s="22">
        <v>4326</v>
      </c>
      <c r="C50" s="22">
        <v>74</v>
      </c>
      <c r="D50" s="22">
        <v>115</v>
      </c>
      <c r="E50" s="22">
        <v>2</v>
      </c>
      <c r="F50" s="22">
        <v>208</v>
      </c>
      <c r="G50" s="22">
        <v>180</v>
      </c>
      <c r="H50" s="22">
        <v>58</v>
      </c>
      <c r="I50" s="22">
        <v>2</v>
      </c>
      <c r="J50" s="22">
        <v>75</v>
      </c>
      <c r="K50" s="22">
        <v>86</v>
      </c>
      <c r="L50" s="22">
        <v>99</v>
      </c>
      <c r="M50" s="23">
        <f t="shared" si="0"/>
        <v>5225</v>
      </c>
    </row>
    <row r="51" spans="1:13" x14ac:dyDescent="0.2">
      <c r="A51" s="79" t="s">
        <v>183</v>
      </c>
      <c r="B51" s="24">
        <v>4770</v>
      </c>
      <c r="C51" s="24">
        <v>108</v>
      </c>
      <c r="D51" s="24">
        <v>134</v>
      </c>
      <c r="E51" s="24">
        <v>0</v>
      </c>
      <c r="F51" s="24">
        <v>175</v>
      </c>
      <c r="G51" s="24">
        <v>151</v>
      </c>
      <c r="H51" s="24">
        <v>85</v>
      </c>
      <c r="I51" s="24">
        <v>6</v>
      </c>
      <c r="J51" s="24">
        <v>98</v>
      </c>
      <c r="K51" s="24">
        <v>76</v>
      </c>
      <c r="L51" s="24">
        <v>125</v>
      </c>
      <c r="M51" s="25">
        <f t="shared" si="0"/>
        <v>5728</v>
      </c>
    </row>
    <row r="52" spans="1:13" ht="15" customHeight="1" x14ac:dyDescent="0.2">
      <c r="A52" s="76" t="s">
        <v>184</v>
      </c>
      <c r="B52" s="18">
        <v>5069</v>
      </c>
      <c r="C52" s="18">
        <v>150</v>
      </c>
      <c r="D52" s="18">
        <v>120</v>
      </c>
      <c r="E52" s="18">
        <v>0</v>
      </c>
      <c r="F52" s="18">
        <v>186</v>
      </c>
      <c r="G52" s="18">
        <v>146</v>
      </c>
      <c r="H52" s="18">
        <v>87</v>
      </c>
      <c r="I52" s="18">
        <v>1</v>
      </c>
      <c r="J52" s="18">
        <v>122</v>
      </c>
      <c r="K52" s="18">
        <v>112</v>
      </c>
      <c r="L52" s="18">
        <v>122</v>
      </c>
      <c r="M52" s="19">
        <f t="shared" si="0"/>
        <v>6115</v>
      </c>
    </row>
    <row r="53" spans="1:13" x14ac:dyDescent="0.2">
      <c r="A53" s="77" t="s">
        <v>185</v>
      </c>
      <c r="B53" s="20">
        <v>5047</v>
      </c>
      <c r="C53" s="20">
        <v>224</v>
      </c>
      <c r="D53" s="20">
        <v>124</v>
      </c>
      <c r="E53" s="20">
        <v>0</v>
      </c>
      <c r="F53" s="20">
        <v>216</v>
      </c>
      <c r="G53" s="20">
        <v>173</v>
      </c>
      <c r="H53" s="20">
        <v>104</v>
      </c>
      <c r="I53" s="20">
        <v>1</v>
      </c>
      <c r="J53" s="20">
        <v>93</v>
      </c>
      <c r="K53" s="20">
        <v>94</v>
      </c>
      <c r="L53" s="20">
        <v>123</v>
      </c>
      <c r="M53" s="21">
        <f t="shared" si="0"/>
        <v>6199</v>
      </c>
    </row>
    <row r="54" spans="1:13" x14ac:dyDescent="0.2">
      <c r="A54" s="78" t="s">
        <v>186</v>
      </c>
      <c r="B54" s="22">
        <v>5117</v>
      </c>
      <c r="C54" s="22">
        <v>268</v>
      </c>
      <c r="D54" s="22">
        <v>125</v>
      </c>
      <c r="E54" s="22">
        <v>0</v>
      </c>
      <c r="F54" s="22">
        <v>201</v>
      </c>
      <c r="G54" s="22">
        <v>148</v>
      </c>
      <c r="H54" s="22">
        <v>95</v>
      </c>
      <c r="I54" s="22">
        <v>2</v>
      </c>
      <c r="J54" s="22">
        <v>88</v>
      </c>
      <c r="K54" s="22">
        <v>64</v>
      </c>
      <c r="L54" s="22">
        <v>107</v>
      </c>
      <c r="M54" s="23">
        <f t="shared" si="0"/>
        <v>6215</v>
      </c>
    </row>
    <row r="55" spans="1:13" x14ac:dyDescent="0.2">
      <c r="A55" s="77" t="s">
        <v>187</v>
      </c>
      <c r="B55" s="20">
        <v>5396</v>
      </c>
      <c r="C55" s="20">
        <v>252</v>
      </c>
      <c r="D55" s="20">
        <v>111</v>
      </c>
      <c r="E55" s="20">
        <v>1</v>
      </c>
      <c r="F55" s="20">
        <v>189</v>
      </c>
      <c r="G55" s="20">
        <v>136</v>
      </c>
      <c r="H55" s="20">
        <v>77</v>
      </c>
      <c r="I55" s="20">
        <v>1</v>
      </c>
      <c r="J55" s="20">
        <v>71</v>
      </c>
      <c r="K55" s="20">
        <v>64</v>
      </c>
      <c r="L55" s="20">
        <v>108</v>
      </c>
      <c r="M55" s="21">
        <f t="shared" si="0"/>
        <v>6406</v>
      </c>
    </row>
    <row r="56" spans="1:13" x14ac:dyDescent="0.2">
      <c r="A56" s="78" t="s">
        <v>188</v>
      </c>
      <c r="B56" s="22">
        <v>5378</v>
      </c>
      <c r="C56" s="22">
        <v>204</v>
      </c>
      <c r="D56" s="22">
        <v>97</v>
      </c>
      <c r="E56" s="22">
        <v>0</v>
      </c>
      <c r="F56" s="22">
        <v>185</v>
      </c>
      <c r="G56" s="22">
        <v>158</v>
      </c>
      <c r="H56" s="22">
        <v>42</v>
      </c>
      <c r="I56" s="22">
        <v>2</v>
      </c>
      <c r="J56" s="22">
        <v>63</v>
      </c>
      <c r="K56" s="22">
        <v>53</v>
      </c>
      <c r="L56" s="22">
        <v>116</v>
      </c>
      <c r="M56" s="23">
        <f t="shared" si="0"/>
        <v>6298</v>
      </c>
    </row>
    <row r="57" spans="1:13" x14ac:dyDescent="0.2">
      <c r="A57" s="77" t="s">
        <v>189</v>
      </c>
      <c r="B57" s="20">
        <v>4394</v>
      </c>
      <c r="C57" s="20">
        <v>169</v>
      </c>
      <c r="D57" s="20">
        <v>106</v>
      </c>
      <c r="E57" s="20">
        <v>0</v>
      </c>
      <c r="F57" s="20">
        <v>191</v>
      </c>
      <c r="G57" s="20">
        <v>155</v>
      </c>
      <c r="H57" s="20">
        <v>60</v>
      </c>
      <c r="I57" s="20">
        <v>1</v>
      </c>
      <c r="J57" s="20">
        <v>67</v>
      </c>
      <c r="K57" s="20">
        <v>49</v>
      </c>
      <c r="L57" s="20">
        <v>80</v>
      </c>
      <c r="M57" s="21">
        <f t="shared" si="0"/>
        <v>5272</v>
      </c>
    </row>
    <row r="58" spans="1:13" x14ac:dyDescent="0.2">
      <c r="A58" s="78" t="s">
        <v>190</v>
      </c>
      <c r="B58" s="22">
        <v>5690</v>
      </c>
      <c r="C58" s="22">
        <v>143</v>
      </c>
      <c r="D58" s="22">
        <v>147</v>
      </c>
      <c r="E58" s="22">
        <v>0</v>
      </c>
      <c r="F58" s="22">
        <v>243</v>
      </c>
      <c r="G58" s="22">
        <v>183</v>
      </c>
      <c r="H58" s="22">
        <v>69</v>
      </c>
      <c r="I58" s="22">
        <v>3</v>
      </c>
      <c r="J58" s="22">
        <v>65</v>
      </c>
      <c r="K58" s="22">
        <v>55</v>
      </c>
      <c r="L58" s="22">
        <v>123</v>
      </c>
      <c r="M58" s="23">
        <f t="shared" si="0"/>
        <v>6721</v>
      </c>
    </row>
    <row r="59" spans="1:13" x14ac:dyDescent="0.2">
      <c r="A59" s="77" t="s">
        <v>191</v>
      </c>
      <c r="B59" s="20">
        <v>5299</v>
      </c>
      <c r="C59" s="20">
        <v>101</v>
      </c>
      <c r="D59" s="20">
        <v>138</v>
      </c>
      <c r="E59" s="20">
        <v>0</v>
      </c>
      <c r="F59" s="20">
        <v>241</v>
      </c>
      <c r="G59" s="20">
        <v>202</v>
      </c>
      <c r="H59" s="20">
        <v>58</v>
      </c>
      <c r="I59" s="20">
        <v>2</v>
      </c>
      <c r="J59" s="20">
        <v>80</v>
      </c>
      <c r="K59" s="20">
        <v>69</v>
      </c>
      <c r="L59" s="20">
        <v>101</v>
      </c>
      <c r="M59" s="21">
        <f t="shared" si="0"/>
        <v>6291</v>
      </c>
    </row>
    <row r="60" spans="1:13" x14ac:dyDescent="0.2">
      <c r="A60" s="78" t="s">
        <v>192</v>
      </c>
      <c r="B60" s="22">
        <v>4451</v>
      </c>
      <c r="C60" s="22">
        <v>82</v>
      </c>
      <c r="D60" s="22">
        <v>111</v>
      </c>
      <c r="E60" s="22">
        <v>1</v>
      </c>
      <c r="F60" s="22">
        <v>213</v>
      </c>
      <c r="G60" s="22">
        <v>202</v>
      </c>
      <c r="H60" s="22">
        <v>47</v>
      </c>
      <c r="I60" s="22">
        <v>0</v>
      </c>
      <c r="J60" s="22">
        <v>46</v>
      </c>
      <c r="K60" s="22">
        <v>35</v>
      </c>
      <c r="L60" s="22">
        <v>90</v>
      </c>
      <c r="M60" s="23">
        <f t="shared" si="0"/>
        <v>5278</v>
      </c>
    </row>
    <row r="61" spans="1:13" x14ac:dyDescent="0.2">
      <c r="A61" s="77" t="s">
        <v>193</v>
      </c>
      <c r="B61" s="20">
        <v>4146</v>
      </c>
      <c r="C61" s="20">
        <v>94</v>
      </c>
      <c r="D61" s="20">
        <v>122</v>
      </c>
      <c r="E61" s="20">
        <v>0</v>
      </c>
      <c r="F61" s="20">
        <v>249</v>
      </c>
      <c r="G61" s="20">
        <v>201</v>
      </c>
      <c r="H61" s="20">
        <v>56</v>
      </c>
      <c r="I61" s="20">
        <v>1</v>
      </c>
      <c r="J61" s="20">
        <v>64</v>
      </c>
      <c r="K61" s="20">
        <v>62</v>
      </c>
      <c r="L61" s="20">
        <v>109</v>
      </c>
      <c r="M61" s="21">
        <f t="shared" si="0"/>
        <v>5104</v>
      </c>
    </row>
    <row r="62" spans="1:13" x14ac:dyDescent="0.2">
      <c r="A62" s="78" t="s">
        <v>194</v>
      </c>
      <c r="B62" s="22">
        <v>4879</v>
      </c>
      <c r="C62" s="22">
        <v>109</v>
      </c>
      <c r="D62" s="22">
        <v>132</v>
      </c>
      <c r="E62" s="22">
        <v>1</v>
      </c>
      <c r="F62" s="22">
        <v>233</v>
      </c>
      <c r="G62" s="22">
        <v>197</v>
      </c>
      <c r="H62" s="22">
        <v>49</v>
      </c>
      <c r="I62" s="22">
        <v>4</v>
      </c>
      <c r="J62" s="22">
        <v>62</v>
      </c>
      <c r="K62" s="22">
        <v>56</v>
      </c>
      <c r="L62" s="22">
        <v>93</v>
      </c>
      <c r="M62" s="23">
        <f t="shared" si="0"/>
        <v>5815</v>
      </c>
    </row>
    <row r="63" spans="1:13" x14ac:dyDescent="0.2">
      <c r="A63" s="79" t="s">
        <v>195</v>
      </c>
      <c r="B63" s="24">
        <v>5520</v>
      </c>
      <c r="C63" s="24">
        <v>160</v>
      </c>
      <c r="D63" s="24">
        <v>140</v>
      </c>
      <c r="E63" s="24">
        <v>1</v>
      </c>
      <c r="F63" s="24">
        <v>243</v>
      </c>
      <c r="G63" s="24">
        <v>210</v>
      </c>
      <c r="H63" s="24">
        <v>35</v>
      </c>
      <c r="I63" s="24">
        <v>0</v>
      </c>
      <c r="J63" s="24">
        <v>49</v>
      </c>
      <c r="K63" s="24">
        <v>57</v>
      </c>
      <c r="L63" s="24">
        <v>129</v>
      </c>
      <c r="M63" s="25">
        <f t="shared" si="0"/>
        <v>6544</v>
      </c>
    </row>
    <row r="64" spans="1:13" ht="15" customHeight="1" x14ac:dyDescent="0.2">
      <c r="A64" s="76" t="s">
        <v>196</v>
      </c>
      <c r="B64" s="18">
        <v>5319</v>
      </c>
      <c r="C64" s="18">
        <v>188</v>
      </c>
      <c r="D64" s="18">
        <v>139</v>
      </c>
      <c r="E64" s="18">
        <v>1</v>
      </c>
      <c r="F64" s="18">
        <v>221</v>
      </c>
      <c r="G64" s="18">
        <v>174</v>
      </c>
      <c r="H64" s="18">
        <v>59</v>
      </c>
      <c r="I64" s="18">
        <v>2</v>
      </c>
      <c r="J64" s="18">
        <v>58</v>
      </c>
      <c r="K64" s="18">
        <v>39</v>
      </c>
      <c r="L64" s="18">
        <v>113</v>
      </c>
      <c r="M64" s="19">
        <f t="shared" si="0"/>
        <v>6313</v>
      </c>
    </row>
    <row r="65" spans="1:13" x14ac:dyDescent="0.2">
      <c r="A65" s="77" t="s">
        <v>197</v>
      </c>
      <c r="B65" s="20">
        <v>5173</v>
      </c>
      <c r="C65" s="20">
        <v>256</v>
      </c>
      <c r="D65" s="20">
        <v>107</v>
      </c>
      <c r="E65" s="20">
        <v>0</v>
      </c>
      <c r="F65" s="20">
        <v>177</v>
      </c>
      <c r="G65" s="20">
        <v>136</v>
      </c>
      <c r="H65" s="20">
        <v>54</v>
      </c>
      <c r="I65" s="20">
        <v>0</v>
      </c>
      <c r="J65" s="20">
        <v>57</v>
      </c>
      <c r="K65" s="20">
        <v>53</v>
      </c>
      <c r="L65" s="20">
        <v>115</v>
      </c>
      <c r="M65" s="21">
        <f t="shared" si="0"/>
        <v>6128</v>
      </c>
    </row>
    <row r="66" spans="1:13" x14ac:dyDescent="0.2">
      <c r="A66" s="78" t="s">
        <v>198</v>
      </c>
      <c r="B66" s="22">
        <v>5088</v>
      </c>
      <c r="C66" s="22">
        <v>200</v>
      </c>
      <c r="D66" s="22">
        <v>102</v>
      </c>
      <c r="E66" s="22">
        <v>0</v>
      </c>
      <c r="F66" s="22">
        <v>213</v>
      </c>
      <c r="G66" s="22">
        <v>172</v>
      </c>
      <c r="H66" s="22">
        <v>56</v>
      </c>
      <c r="I66" s="22">
        <v>2</v>
      </c>
      <c r="J66" s="22">
        <v>56</v>
      </c>
      <c r="K66" s="22">
        <v>47</v>
      </c>
      <c r="L66" s="22">
        <v>119</v>
      </c>
      <c r="M66" s="23">
        <f t="shared" si="0"/>
        <v>6055</v>
      </c>
    </row>
    <row r="67" spans="1:13" x14ac:dyDescent="0.2">
      <c r="A67" s="77" t="s">
        <v>199</v>
      </c>
      <c r="B67" s="20">
        <v>5715</v>
      </c>
      <c r="C67" s="20">
        <v>250</v>
      </c>
      <c r="D67" s="20">
        <v>120</v>
      </c>
      <c r="E67" s="20">
        <v>0</v>
      </c>
      <c r="F67" s="20">
        <v>191</v>
      </c>
      <c r="G67" s="20">
        <v>163</v>
      </c>
      <c r="H67" s="20">
        <v>41</v>
      </c>
      <c r="I67" s="20">
        <v>2</v>
      </c>
      <c r="J67" s="20">
        <v>32</v>
      </c>
      <c r="K67" s="20">
        <v>39</v>
      </c>
      <c r="L67" s="20">
        <v>97</v>
      </c>
      <c r="M67" s="21">
        <f t="shared" si="0"/>
        <v>6650</v>
      </c>
    </row>
    <row r="68" spans="1:13" x14ac:dyDescent="0.2">
      <c r="A68" s="78" t="s">
        <v>200</v>
      </c>
      <c r="B68" s="22">
        <v>5167</v>
      </c>
      <c r="C68" s="22">
        <v>182</v>
      </c>
      <c r="D68" s="22">
        <v>103</v>
      </c>
      <c r="E68" s="22">
        <v>1</v>
      </c>
      <c r="F68" s="22">
        <v>150</v>
      </c>
      <c r="G68" s="22">
        <v>131</v>
      </c>
      <c r="H68" s="22">
        <v>40</v>
      </c>
      <c r="I68" s="22">
        <v>1</v>
      </c>
      <c r="J68" s="22">
        <v>35</v>
      </c>
      <c r="K68" s="22">
        <v>26</v>
      </c>
      <c r="L68" s="22">
        <v>101</v>
      </c>
      <c r="M68" s="23">
        <f t="shared" ref="M68:M87" si="1">SUM(B68:L68)</f>
        <v>5937</v>
      </c>
    </row>
    <row r="69" spans="1:13" x14ac:dyDescent="0.2">
      <c r="A69" s="77" t="s">
        <v>201</v>
      </c>
      <c r="B69" s="20">
        <v>4674</v>
      </c>
      <c r="C69" s="20">
        <v>145</v>
      </c>
      <c r="D69" s="20">
        <v>123</v>
      </c>
      <c r="E69" s="20">
        <v>4</v>
      </c>
      <c r="F69" s="20">
        <v>212</v>
      </c>
      <c r="G69" s="20">
        <v>170</v>
      </c>
      <c r="H69" s="20">
        <v>43</v>
      </c>
      <c r="I69" s="20">
        <v>3</v>
      </c>
      <c r="J69" s="20">
        <v>45</v>
      </c>
      <c r="K69" s="20">
        <v>41</v>
      </c>
      <c r="L69" s="20">
        <v>108</v>
      </c>
      <c r="M69" s="21">
        <f t="shared" si="1"/>
        <v>5568</v>
      </c>
    </row>
    <row r="70" spans="1:13" x14ac:dyDescent="0.2">
      <c r="A70" s="78" t="s">
        <v>202</v>
      </c>
      <c r="B70" s="22">
        <v>5547</v>
      </c>
      <c r="C70" s="22">
        <v>159</v>
      </c>
      <c r="D70" s="22">
        <v>134</v>
      </c>
      <c r="E70" s="22">
        <v>0</v>
      </c>
      <c r="F70" s="22">
        <v>285</v>
      </c>
      <c r="G70" s="22">
        <v>243</v>
      </c>
      <c r="H70" s="22">
        <v>51</v>
      </c>
      <c r="I70" s="22">
        <v>2</v>
      </c>
      <c r="J70" s="22">
        <v>55</v>
      </c>
      <c r="K70" s="22">
        <v>59</v>
      </c>
      <c r="L70" s="22">
        <v>128</v>
      </c>
      <c r="M70" s="23">
        <f t="shared" si="1"/>
        <v>6663</v>
      </c>
    </row>
    <row r="71" spans="1:13" x14ac:dyDescent="0.2">
      <c r="A71" s="77" t="s">
        <v>203</v>
      </c>
      <c r="B71" s="20">
        <v>5403</v>
      </c>
      <c r="C71" s="20">
        <v>100</v>
      </c>
      <c r="D71" s="20">
        <v>130</v>
      </c>
      <c r="E71" s="20">
        <v>1</v>
      </c>
      <c r="F71" s="20">
        <v>267</v>
      </c>
      <c r="G71" s="20">
        <v>207</v>
      </c>
      <c r="H71" s="20">
        <v>46</v>
      </c>
      <c r="I71" s="20">
        <v>2</v>
      </c>
      <c r="J71" s="20">
        <v>46</v>
      </c>
      <c r="K71" s="20">
        <v>45</v>
      </c>
      <c r="L71" s="20">
        <v>110</v>
      </c>
      <c r="M71" s="21">
        <f t="shared" si="1"/>
        <v>6357</v>
      </c>
    </row>
    <row r="72" spans="1:13" x14ac:dyDescent="0.2">
      <c r="A72" s="78" t="s">
        <v>204</v>
      </c>
      <c r="B72" s="22">
        <v>4337</v>
      </c>
      <c r="C72" s="22">
        <v>59</v>
      </c>
      <c r="D72" s="22">
        <v>111</v>
      </c>
      <c r="E72" s="22">
        <v>0</v>
      </c>
      <c r="F72" s="22">
        <v>212</v>
      </c>
      <c r="G72" s="22">
        <v>157</v>
      </c>
      <c r="H72" s="22">
        <v>27</v>
      </c>
      <c r="I72" s="22">
        <v>2</v>
      </c>
      <c r="J72" s="22">
        <v>30</v>
      </c>
      <c r="K72" s="22">
        <v>25</v>
      </c>
      <c r="L72" s="22">
        <v>88</v>
      </c>
      <c r="M72" s="23">
        <f t="shared" si="1"/>
        <v>5048</v>
      </c>
    </row>
    <row r="73" spans="1:13" x14ac:dyDescent="0.2">
      <c r="A73" s="77" t="s">
        <v>205</v>
      </c>
      <c r="B73" s="20">
        <v>3811</v>
      </c>
      <c r="C73" s="20">
        <v>71</v>
      </c>
      <c r="D73" s="20">
        <v>99</v>
      </c>
      <c r="E73" s="20">
        <v>2</v>
      </c>
      <c r="F73" s="20">
        <v>207</v>
      </c>
      <c r="G73" s="20">
        <v>193</v>
      </c>
      <c r="H73" s="20">
        <v>38</v>
      </c>
      <c r="I73" s="20">
        <v>0</v>
      </c>
      <c r="J73" s="20">
        <v>35</v>
      </c>
      <c r="K73" s="20">
        <v>34</v>
      </c>
      <c r="L73" s="20">
        <v>64</v>
      </c>
      <c r="M73" s="21">
        <f t="shared" si="1"/>
        <v>4554</v>
      </c>
    </row>
    <row r="74" spans="1:13" x14ac:dyDescent="0.2">
      <c r="A74" s="78" t="s">
        <v>206</v>
      </c>
      <c r="B74" s="22">
        <v>5100</v>
      </c>
      <c r="C74" s="22">
        <v>121</v>
      </c>
      <c r="D74" s="22">
        <v>130</v>
      </c>
      <c r="E74" s="22">
        <v>1</v>
      </c>
      <c r="F74" s="22">
        <v>235</v>
      </c>
      <c r="G74" s="22">
        <v>202</v>
      </c>
      <c r="H74" s="22">
        <v>34</v>
      </c>
      <c r="I74" s="22">
        <v>5</v>
      </c>
      <c r="J74" s="22">
        <v>52</v>
      </c>
      <c r="K74" s="22">
        <v>41</v>
      </c>
      <c r="L74" s="22">
        <v>99</v>
      </c>
      <c r="M74" s="23">
        <f t="shared" si="1"/>
        <v>6020</v>
      </c>
    </row>
    <row r="75" spans="1:13" x14ac:dyDescent="0.2">
      <c r="A75" s="79" t="s">
        <v>207</v>
      </c>
      <c r="B75" s="24">
        <v>3629</v>
      </c>
      <c r="C75" s="24">
        <v>81</v>
      </c>
      <c r="D75" s="24">
        <v>103</v>
      </c>
      <c r="E75" s="24">
        <v>2</v>
      </c>
      <c r="F75" s="24">
        <v>179</v>
      </c>
      <c r="G75" s="24">
        <v>135</v>
      </c>
      <c r="H75" s="24">
        <v>33</v>
      </c>
      <c r="I75" s="24">
        <v>1</v>
      </c>
      <c r="J75" s="24">
        <v>41</v>
      </c>
      <c r="K75" s="24">
        <v>46</v>
      </c>
      <c r="L75" s="24">
        <v>64</v>
      </c>
      <c r="M75" s="25">
        <f t="shared" si="1"/>
        <v>4314</v>
      </c>
    </row>
    <row r="76" spans="1:13" ht="15" customHeight="1" x14ac:dyDescent="0.2">
      <c r="A76" s="76" t="s">
        <v>208</v>
      </c>
      <c r="B76" s="18">
        <v>0</v>
      </c>
      <c r="C76" s="18">
        <v>0</v>
      </c>
      <c r="D76" s="18">
        <v>0</v>
      </c>
      <c r="E76" s="18">
        <v>0</v>
      </c>
      <c r="F76" s="18">
        <v>0</v>
      </c>
      <c r="G76" s="18">
        <v>0</v>
      </c>
      <c r="H76" s="18">
        <v>0</v>
      </c>
      <c r="I76" s="18">
        <v>0</v>
      </c>
      <c r="J76" s="18">
        <v>0</v>
      </c>
      <c r="K76" s="18">
        <v>0</v>
      </c>
      <c r="L76" s="18">
        <v>0</v>
      </c>
      <c r="M76" s="19">
        <f t="shared" si="1"/>
        <v>0</v>
      </c>
    </row>
    <row r="77" spans="1:13" x14ac:dyDescent="0.2">
      <c r="A77" s="77" t="s">
        <v>209</v>
      </c>
      <c r="B77" s="20">
        <v>12</v>
      </c>
      <c r="C77" s="20">
        <v>0</v>
      </c>
      <c r="D77" s="20">
        <v>0</v>
      </c>
      <c r="E77" s="20">
        <v>0</v>
      </c>
      <c r="F77" s="20">
        <v>2</v>
      </c>
      <c r="G77" s="20">
        <v>1</v>
      </c>
      <c r="H77" s="20">
        <v>0</v>
      </c>
      <c r="I77" s="20">
        <v>0</v>
      </c>
      <c r="J77" s="20">
        <v>0</v>
      </c>
      <c r="K77" s="20">
        <v>0</v>
      </c>
      <c r="L77" s="20">
        <v>0</v>
      </c>
      <c r="M77" s="21">
        <f t="shared" si="1"/>
        <v>15</v>
      </c>
    </row>
    <row r="78" spans="1:13" x14ac:dyDescent="0.2">
      <c r="A78" s="78" t="s">
        <v>210</v>
      </c>
      <c r="B78" s="22">
        <v>6</v>
      </c>
      <c r="C78" s="22">
        <v>1</v>
      </c>
      <c r="D78" s="22">
        <v>0</v>
      </c>
      <c r="E78" s="22">
        <v>0</v>
      </c>
      <c r="F78" s="22">
        <v>7</v>
      </c>
      <c r="G78" s="22">
        <v>5</v>
      </c>
      <c r="H78" s="22">
        <v>0</v>
      </c>
      <c r="I78" s="22">
        <v>0</v>
      </c>
      <c r="J78" s="22">
        <v>0</v>
      </c>
      <c r="K78" s="22">
        <v>0</v>
      </c>
      <c r="L78" s="22">
        <v>0</v>
      </c>
      <c r="M78" s="23">
        <f t="shared" si="1"/>
        <v>19</v>
      </c>
    </row>
    <row r="79" spans="1:13" x14ac:dyDescent="0.2">
      <c r="A79" s="77" t="s">
        <v>211</v>
      </c>
      <c r="B79" s="20">
        <v>3262</v>
      </c>
      <c r="C79" s="20">
        <v>274</v>
      </c>
      <c r="D79" s="20">
        <v>51</v>
      </c>
      <c r="E79" s="20">
        <v>9</v>
      </c>
      <c r="F79" s="20">
        <v>111</v>
      </c>
      <c r="G79" s="20">
        <v>109</v>
      </c>
      <c r="H79" s="20">
        <v>4</v>
      </c>
      <c r="I79" s="20">
        <v>1</v>
      </c>
      <c r="J79" s="20">
        <v>8</v>
      </c>
      <c r="K79" s="20">
        <v>14</v>
      </c>
      <c r="L79" s="20">
        <v>19</v>
      </c>
      <c r="M79" s="21">
        <f t="shared" si="1"/>
        <v>3862</v>
      </c>
    </row>
    <row r="80" spans="1:13" x14ac:dyDescent="0.2">
      <c r="A80" s="78" t="s">
        <v>212</v>
      </c>
      <c r="B80" s="22">
        <v>4542</v>
      </c>
      <c r="C80" s="22">
        <v>214</v>
      </c>
      <c r="D80" s="22">
        <v>87</v>
      </c>
      <c r="E80" s="22">
        <v>1</v>
      </c>
      <c r="F80" s="22">
        <v>149</v>
      </c>
      <c r="G80" s="22">
        <v>131</v>
      </c>
      <c r="H80" s="22">
        <v>14</v>
      </c>
      <c r="I80" s="22">
        <v>2</v>
      </c>
      <c r="J80" s="22">
        <v>15</v>
      </c>
      <c r="K80" s="22">
        <v>18</v>
      </c>
      <c r="L80" s="22">
        <v>19</v>
      </c>
      <c r="M80" s="23">
        <f t="shared" si="1"/>
        <v>5192</v>
      </c>
    </row>
    <row r="81" spans="1:14" x14ac:dyDescent="0.2">
      <c r="A81" s="77" t="s">
        <v>213</v>
      </c>
      <c r="B81" s="20">
        <v>5154</v>
      </c>
      <c r="C81" s="20">
        <v>191</v>
      </c>
      <c r="D81" s="20">
        <v>96</v>
      </c>
      <c r="E81" s="20">
        <v>1</v>
      </c>
      <c r="F81" s="20">
        <v>153</v>
      </c>
      <c r="G81" s="20">
        <v>145</v>
      </c>
      <c r="H81" s="20">
        <v>15</v>
      </c>
      <c r="I81" s="20">
        <v>0</v>
      </c>
      <c r="J81" s="20">
        <v>18</v>
      </c>
      <c r="K81" s="20">
        <v>13</v>
      </c>
      <c r="L81" s="20">
        <v>24</v>
      </c>
      <c r="M81" s="21">
        <f t="shared" si="1"/>
        <v>5810</v>
      </c>
    </row>
    <row r="82" spans="1:14" x14ac:dyDescent="0.2">
      <c r="A82" s="78" t="s">
        <v>214</v>
      </c>
      <c r="B82" s="22">
        <v>6043</v>
      </c>
      <c r="C82" s="22">
        <v>190</v>
      </c>
      <c r="D82" s="22">
        <v>106</v>
      </c>
      <c r="E82" s="22">
        <v>6</v>
      </c>
      <c r="F82" s="22">
        <v>203</v>
      </c>
      <c r="G82" s="22">
        <v>186</v>
      </c>
      <c r="H82" s="22">
        <v>18</v>
      </c>
      <c r="I82" s="22">
        <v>0</v>
      </c>
      <c r="J82" s="22">
        <v>4</v>
      </c>
      <c r="K82" s="22">
        <v>10</v>
      </c>
      <c r="L82" s="22">
        <v>17</v>
      </c>
      <c r="M82" s="23">
        <f t="shared" si="1"/>
        <v>6783</v>
      </c>
    </row>
    <row r="83" spans="1:14" x14ac:dyDescent="0.2">
      <c r="A83" s="77" t="s">
        <v>215</v>
      </c>
      <c r="B83" s="20">
        <v>5337</v>
      </c>
      <c r="C83" s="20">
        <v>159</v>
      </c>
      <c r="D83" s="20">
        <v>117</v>
      </c>
      <c r="E83" s="20">
        <v>5</v>
      </c>
      <c r="F83" s="20">
        <v>216</v>
      </c>
      <c r="G83" s="20">
        <v>159</v>
      </c>
      <c r="H83" s="20">
        <v>18</v>
      </c>
      <c r="I83" s="20">
        <v>1</v>
      </c>
      <c r="J83" s="20">
        <v>12</v>
      </c>
      <c r="K83" s="20">
        <v>13</v>
      </c>
      <c r="L83" s="20">
        <v>24</v>
      </c>
      <c r="M83" s="21">
        <f t="shared" si="1"/>
        <v>6061</v>
      </c>
    </row>
    <row r="84" spans="1:14" x14ac:dyDescent="0.2">
      <c r="A84" s="78" t="s">
        <v>216</v>
      </c>
      <c r="B84" s="22">
        <v>2265</v>
      </c>
      <c r="C84" s="22">
        <v>80</v>
      </c>
      <c r="D84" s="22">
        <v>60</v>
      </c>
      <c r="E84" s="22">
        <v>1</v>
      </c>
      <c r="F84" s="22">
        <v>102</v>
      </c>
      <c r="G84" s="22">
        <v>91</v>
      </c>
      <c r="H84" s="22">
        <v>5</v>
      </c>
      <c r="I84" s="22">
        <v>0</v>
      </c>
      <c r="J84" s="22">
        <v>5</v>
      </c>
      <c r="K84" s="22">
        <v>6</v>
      </c>
      <c r="L84" s="22">
        <v>8</v>
      </c>
      <c r="M84" s="23">
        <f t="shared" si="1"/>
        <v>2623</v>
      </c>
    </row>
    <row r="85" spans="1:14" x14ac:dyDescent="0.2">
      <c r="A85" s="77" t="s">
        <v>217</v>
      </c>
      <c r="B85" s="20">
        <v>0</v>
      </c>
      <c r="C85" s="20">
        <v>0</v>
      </c>
      <c r="D85" s="20">
        <v>0</v>
      </c>
      <c r="E85" s="20">
        <v>0</v>
      </c>
      <c r="F85" s="20">
        <v>0</v>
      </c>
      <c r="G85" s="20">
        <v>0</v>
      </c>
      <c r="H85" s="20">
        <v>0</v>
      </c>
      <c r="I85" s="20">
        <v>0</v>
      </c>
      <c r="J85" s="20">
        <v>0</v>
      </c>
      <c r="K85" s="20">
        <v>0</v>
      </c>
      <c r="L85" s="20">
        <v>0</v>
      </c>
      <c r="M85" s="21">
        <f t="shared" si="1"/>
        <v>0</v>
      </c>
    </row>
    <row r="86" spans="1:14" x14ac:dyDescent="0.2">
      <c r="A86" s="78" t="s">
        <v>218</v>
      </c>
      <c r="B86" s="22">
        <v>0</v>
      </c>
      <c r="C86" s="22">
        <v>0</v>
      </c>
      <c r="D86" s="22">
        <v>0</v>
      </c>
      <c r="E86" s="22">
        <v>0</v>
      </c>
      <c r="F86" s="22">
        <v>14</v>
      </c>
      <c r="G86" s="22">
        <v>9</v>
      </c>
      <c r="H86" s="22">
        <v>0</v>
      </c>
      <c r="I86" s="22">
        <v>0</v>
      </c>
      <c r="J86" s="22">
        <v>0</v>
      </c>
      <c r="K86" s="22">
        <v>0</v>
      </c>
      <c r="L86" s="22">
        <v>0</v>
      </c>
      <c r="M86" s="23">
        <f t="shared" si="1"/>
        <v>23</v>
      </c>
    </row>
    <row r="87" spans="1:14" x14ac:dyDescent="0.2">
      <c r="A87" s="79" t="s">
        <v>219</v>
      </c>
      <c r="B87" s="24">
        <v>0</v>
      </c>
      <c r="C87" s="24">
        <v>0</v>
      </c>
      <c r="D87" s="24">
        <v>0</v>
      </c>
      <c r="E87" s="24">
        <v>0</v>
      </c>
      <c r="F87" s="24">
        <v>12</v>
      </c>
      <c r="G87" s="24">
        <v>3</v>
      </c>
      <c r="H87" s="24">
        <v>0</v>
      </c>
      <c r="I87" s="24">
        <v>0</v>
      </c>
      <c r="J87" s="24">
        <v>0</v>
      </c>
      <c r="K87" s="24">
        <v>0</v>
      </c>
      <c r="L87" s="24">
        <v>0</v>
      </c>
      <c r="M87" s="25">
        <f t="shared" si="1"/>
        <v>15</v>
      </c>
    </row>
    <row r="88" spans="1:14" ht="15" customHeight="1" x14ac:dyDescent="0.2">
      <c r="A88" s="76" t="s">
        <v>228</v>
      </c>
      <c r="B88" s="18">
        <v>1309</v>
      </c>
      <c r="C88" s="18">
        <v>134</v>
      </c>
      <c r="D88" s="18">
        <v>31</v>
      </c>
      <c r="E88" s="18">
        <v>1</v>
      </c>
      <c r="F88" s="18">
        <v>81</v>
      </c>
      <c r="G88" s="18">
        <v>67</v>
      </c>
      <c r="H88" s="18">
        <v>1</v>
      </c>
      <c r="I88" s="18">
        <v>0</v>
      </c>
      <c r="J88" s="18">
        <v>4</v>
      </c>
      <c r="K88" s="18">
        <v>10</v>
      </c>
      <c r="L88" s="18">
        <v>6</v>
      </c>
      <c r="M88" s="19">
        <f t="shared" ref="M88:M93" si="2">SUM(B88:L88)</f>
        <v>1644</v>
      </c>
    </row>
    <row r="89" spans="1:14" x14ac:dyDescent="0.2">
      <c r="A89" s="77" t="s">
        <v>229</v>
      </c>
      <c r="B89" s="20">
        <v>8582</v>
      </c>
      <c r="C89" s="20">
        <v>468</v>
      </c>
      <c r="D89" s="20">
        <v>182</v>
      </c>
      <c r="E89" s="20">
        <v>0</v>
      </c>
      <c r="F89" s="20">
        <v>335</v>
      </c>
      <c r="G89" s="20">
        <v>302</v>
      </c>
      <c r="H89" s="20">
        <v>51</v>
      </c>
      <c r="I89" s="20">
        <v>1</v>
      </c>
      <c r="J89" s="20">
        <v>58</v>
      </c>
      <c r="K89" s="20">
        <v>48</v>
      </c>
      <c r="L89" s="20">
        <v>31</v>
      </c>
      <c r="M89" s="21">
        <f t="shared" si="2"/>
        <v>10058</v>
      </c>
    </row>
    <row r="90" spans="1:14" x14ac:dyDescent="0.2">
      <c r="A90" s="78" t="s">
        <v>230</v>
      </c>
      <c r="B90" s="22">
        <v>9941</v>
      </c>
      <c r="C90" s="22">
        <v>424</v>
      </c>
      <c r="D90" s="22">
        <v>157</v>
      </c>
      <c r="E90" s="22">
        <v>4</v>
      </c>
      <c r="F90" s="22">
        <v>346</v>
      </c>
      <c r="G90" s="22">
        <v>263</v>
      </c>
      <c r="H90" s="22">
        <v>36</v>
      </c>
      <c r="I90" s="22">
        <v>1</v>
      </c>
      <c r="J90" s="22">
        <v>41</v>
      </c>
      <c r="K90" s="22">
        <v>33</v>
      </c>
      <c r="L90" s="22">
        <v>72</v>
      </c>
      <c r="M90" s="23">
        <f t="shared" si="2"/>
        <v>11318</v>
      </c>
    </row>
    <row r="91" spans="1:14" x14ac:dyDescent="0.2">
      <c r="A91" s="77" t="s">
        <v>231</v>
      </c>
      <c r="B91" s="20">
        <v>9008</v>
      </c>
      <c r="C91" s="20">
        <v>344</v>
      </c>
      <c r="D91" s="20">
        <v>134</v>
      </c>
      <c r="E91" s="20">
        <v>4</v>
      </c>
      <c r="F91" s="20">
        <v>281</v>
      </c>
      <c r="G91" s="20">
        <v>197</v>
      </c>
      <c r="H91" s="20">
        <v>38</v>
      </c>
      <c r="I91" s="20">
        <v>2</v>
      </c>
      <c r="J91" s="20">
        <v>36</v>
      </c>
      <c r="K91" s="20">
        <v>26</v>
      </c>
      <c r="L91" s="20">
        <v>64</v>
      </c>
      <c r="M91" s="21">
        <f t="shared" si="2"/>
        <v>10134</v>
      </c>
    </row>
    <row r="92" spans="1:14" x14ac:dyDescent="0.2">
      <c r="A92" s="78" t="s">
        <v>232</v>
      </c>
      <c r="B92" s="22">
        <v>6703</v>
      </c>
      <c r="C92" s="22">
        <v>257</v>
      </c>
      <c r="D92" s="22">
        <v>126</v>
      </c>
      <c r="E92" s="22">
        <v>3</v>
      </c>
      <c r="F92" s="22">
        <v>233</v>
      </c>
      <c r="G92" s="22">
        <v>174</v>
      </c>
      <c r="H92" s="22">
        <v>30</v>
      </c>
      <c r="I92" s="22">
        <v>1</v>
      </c>
      <c r="J92" s="22">
        <v>30</v>
      </c>
      <c r="K92" s="22">
        <v>26</v>
      </c>
      <c r="L92" s="22">
        <v>57</v>
      </c>
      <c r="M92" s="23">
        <f t="shared" si="2"/>
        <v>7640</v>
      </c>
    </row>
    <row r="93" spans="1:14" x14ac:dyDescent="0.2">
      <c r="A93" s="77" t="s">
        <v>233</v>
      </c>
      <c r="B93" s="20">
        <v>3959</v>
      </c>
      <c r="C93" s="20">
        <v>113</v>
      </c>
      <c r="D93" s="104">
        <v>76</v>
      </c>
      <c r="E93" s="104">
        <v>3</v>
      </c>
      <c r="F93" s="104">
        <v>154</v>
      </c>
      <c r="G93" s="104">
        <v>110</v>
      </c>
      <c r="H93" s="104">
        <v>10</v>
      </c>
      <c r="I93" s="104">
        <v>0</v>
      </c>
      <c r="J93" s="104">
        <v>15</v>
      </c>
      <c r="K93" s="104">
        <v>17</v>
      </c>
      <c r="L93" s="20">
        <v>42</v>
      </c>
      <c r="M93" s="21">
        <f t="shared" si="2"/>
        <v>4499</v>
      </c>
      <c r="N93" s="39"/>
    </row>
    <row r="94" spans="1:14" x14ac:dyDescent="0.2">
      <c r="A94" s="78" t="s">
        <v>234</v>
      </c>
      <c r="B94" s="22"/>
      <c r="C94" s="22"/>
      <c r="D94" s="22"/>
      <c r="E94" s="22"/>
      <c r="F94" s="22"/>
      <c r="G94" s="22"/>
      <c r="H94" s="22"/>
      <c r="I94" s="22"/>
      <c r="J94" s="22"/>
      <c r="K94" s="22"/>
      <c r="L94" s="22"/>
      <c r="M94" s="23"/>
      <c r="N94" s="39"/>
    </row>
    <row r="95" spans="1:14" x14ac:dyDescent="0.2">
      <c r="A95" s="77" t="s">
        <v>235</v>
      </c>
      <c r="B95" s="20"/>
      <c r="C95" s="20"/>
      <c r="D95" s="20"/>
      <c r="E95" s="20"/>
      <c r="F95" s="20"/>
      <c r="G95" s="20"/>
      <c r="H95" s="20"/>
      <c r="I95" s="20"/>
      <c r="J95" s="20"/>
      <c r="K95" s="20"/>
      <c r="L95" s="20"/>
      <c r="M95" s="21"/>
    </row>
    <row r="96" spans="1:14" x14ac:dyDescent="0.2">
      <c r="A96" s="78" t="s">
        <v>236</v>
      </c>
      <c r="B96" s="22"/>
      <c r="C96" s="22"/>
      <c r="D96" s="22"/>
      <c r="E96" s="22"/>
      <c r="F96" s="22"/>
      <c r="G96" s="22"/>
      <c r="H96" s="22"/>
      <c r="I96" s="22"/>
      <c r="J96" s="22"/>
      <c r="K96" s="22"/>
      <c r="L96" s="22"/>
      <c r="M96" s="23"/>
    </row>
    <row r="97" spans="1:13" x14ac:dyDescent="0.2">
      <c r="A97" s="77" t="s">
        <v>237</v>
      </c>
      <c r="B97" s="20"/>
      <c r="C97" s="20"/>
      <c r="D97" s="20"/>
      <c r="E97" s="20"/>
      <c r="F97" s="20"/>
      <c r="G97" s="20"/>
      <c r="H97" s="20"/>
      <c r="I97" s="20"/>
      <c r="J97" s="20"/>
      <c r="K97" s="20"/>
      <c r="L97" s="20"/>
      <c r="M97" s="21"/>
    </row>
    <row r="98" spans="1:13" x14ac:dyDescent="0.2">
      <c r="A98" s="78" t="s">
        <v>238</v>
      </c>
      <c r="B98" s="22"/>
      <c r="C98" s="22"/>
      <c r="D98" s="22"/>
      <c r="E98" s="22"/>
      <c r="F98" s="22"/>
      <c r="G98" s="22"/>
      <c r="H98" s="22"/>
      <c r="I98" s="22"/>
      <c r="J98" s="22"/>
      <c r="K98" s="22"/>
      <c r="L98" s="22"/>
      <c r="M98" s="23"/>
    </row>
    <row r="99" spans="1:13" x14ac:dyDescent="0.2">
      <c r="A99" s="79" t="s">
        <v>239</v>
      </c>
      <c r="B99" s="24"/>
      <c r="C99" s="24"/>
      <c r="D99" s="24"/>
      <c r="E99" s="24"/>
      <c r="F99" s="24"/>
      <c r="G99" s="24"/>
      <c r="H99" s="24"/>
      <c r="I99" s="24"/>
      <c r="J99" s="24"/>
      <c r="K99" s="24"/>
      <c r="L99" s="24"/>
      <c r="M99" s="25"/>
    </row>
  </sheetData>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99"/>
  <sheetViews>
    <sheetView workbookViewId="0">
      <pane xSplit="1" ySplit="3" topLeftCell="B81"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5" width="12.85546875" style="52" bestFit="1" customWidth="1"/>
    <col min="6" max="16384" width="9.140625" style="13"/>
  </cols>
  <sheetData>
    <row r="1" spans="1:7" s="10" customFormat="1" ht="18" customHeight="1" x14ac:dyDescent="0.25">
      <c r="A1" s="81" t="s">
        <v>100</v>
      </c>
      <c r="B1" s="81"/>
      <c r="C1" s="81"/>
      <c r="D1" s="81"/>
      <c r="E1" s="50"/>
    </row>
    <row r="2" spans="1:7" s="12" customFormat="1" ht="10.5" x14ac:dyDescent="0.25">
      <c r="A2" s="11" t="s">
        <v>57</v>
      </c>
      <c r="E2" s="51"/>
    </row>
    <row r="3" spans="1:7" ht="71.25" x14ac:dyDescent="0.2">
      <c r="A3" s="14"/>
      <c r="B3" s="28" t="s">
        <v>99</v>
      </c>
      <c r="C3" s="28" t="s">
        <v>27</v>
      </c>
      <c r="D3" s="28" t="s">
        <v>9</v>
      </c>
    </row>
    <row r="4" spans="1:7" ht="14.25" customHeight="1" x14ac:dyDescent="0.2">
      <c r="A4" s="76" t="s">
        <v>136</v>
      </c>
      <c r="B4" s="30">
        <v>5447</v>
      </c>
      <c r="C4" s="18"/>
      <c r="D4" s="19"/>
    </row>
    <row r="5" spans="1:7" x14ac:dyDescent="0.2">
      <c r="A5" s="77" t="s">
        <v>137</v>
      </c>
      <c r="B5" s="31">
        <v>5639</v>
      </c>
      <c r="C5" s="20"/>
      <c r="D5" s="21"/>
    </row>
    <row r="6" spans="1:7" x14ac:dyDescent="0.2">
      <c r="A6" s="78" t="s">
        <v>138</v>
      </c>
      <c r="B6" s="32">
        <v>6130</v>
      </c>
      <c r="C6" s="22"/>
      <c r="D6" s="23"/>
      <c r="F6" s="39"/>
      <c r="G6" s="52"/>
    </row>
    <row r="7" spans="1:7" x14ac:dyDescent="0.2">
      <c r="A7" s="77" t="s">
        <v>139</v>
      </c>
      <c r="B7" s="31">
        <v>6410</v>
      </c>
      <c r="C7" s="20"/>
      <c r="D7" s="21"/>
    </row>
    <row r="8" spans="1:7" x14ac:dyDescent="0.2">
      <c r="A8" s="78" t="s">
        <v>140</v>
      </c>
      <c r="B8" s="32">
        <v>5993</v>
      </c>
      <c r="C8" s="22"/>
      <c r="D8" s="23"/>
    </row>
    <row r="9" spans="1:7" x14ac:dyDescent="0.2">
      <c r="A9" s="77" t="s">
        <v>141</v>
      </c>
      <c r="B9" s="31">
        <v>6232</v>
      </c>
      <c r="C9" s="20"/>
      <c r="D9" s="21"/>
      <c r="F9" s="39"/>
      <c r="G9" s="52"/>
    </row>
    <row r="10" spans="1:7" x14ac:dyDescent="0.2">
      <c r="A10" s="78" t="s">
        <v>142</v>
      </c>
      <c r="B10" s="32">
        <v>6700</v>
      </c>
      <c r="C10" s="22"/>
      <c r="D10" s="23"/>
    </row>
    <row r="11" spans="1:7" x14ac:dyDescent="0.2">
      <c r="A11" s="77" t="s">
        <v>143</v>
      </c>
      <c r="B11" s="31">
        <v>5914</v>
      </c>
      <c r="C11" s="20"/>
      <c r="D11" s="21"/>
    </row>
    <row r="12" spans="1:7" x14ac:dyDescent="0.2">
      <c r="A12" s="78" t="s">
        <v>144</v>
      </c>
      <c r="B12" s="32">
        <v>4086</v>
      </c>
      <c r="C12" s="22"/>
      <c r="D12" s="23"/>
      <c r="F12" s="39"/>
      <c r="G12" s="52"/>
    </row>
    <row r="13" spans="1:7" x14ac:dyDescent="0.2">
      <c r="A13" s="77" t="s">
        <v>145</v>
      </c>
      <c r="B13" s="31">
        <v>6135</v>
      </c>
      <c r="C13" s="20"/>
      <c r="D13" s="21"/>
    </row>
    <row r="14" spans="1:7" x14ac:dyDescent="0.2">
      <c r="A14" s="78" t="s">
        <v>146</v>
      </c>
      <c r="B14" s="32">
        <v>6118</v>
      </c>
      <c r="C14" s="22"/>
      <c r="D14" s="23"/>
    </row>
    <row r="15" spans="1:7" x14ac:dyDescent="0.2">
      <c r="A15" s="79" t="s">
        <v>147</v>
      </c>
      <c r="B15" s="33">
        <v>6725</v>
      </c>
      <c r="C15" s="24"/>
      <c r="D15" s="25">
        <f>SUM(B4:B15)</f>
        <v>71529</v>
      </c>
      <c r="F15" s="39"/>
      <c r="G15" s="52"/>
    </row>
    <row r="16" spans="1:7" ht="14.25" customHeight="1" x14ac:dyDescent="0.2">
      <c r="A16" s="76" t="s">
        <v>151</v>
      </c>
      <c r="B16" s="30">
        <v>6009</v>
      </c>
      <c r="C16" s="18"/>
      <c r="D16" s="19">
        <f t="shared" ref="D16:D79" si="0">SUM(B5:B16)</f>
        <v>72091</v>
      </c>
    </row>
    <row r="17" spans="1:7" x14ac:dyDescent="0.2">
      <c r="A17" s="77" t="s">
        <v>152</v>
      </c>
      <c r="B17" s="31">
        <v>6030</v>
      </c>
      <c r="C17" s="20"/>
      <c r="D17" s="21">
        <f t="shared" si="0"/>
        <v>72482</v>
      </c>
    </row>
    <row r="18" spans="1:7" x14ac:dyDescent="0.2">
      <c r="A18" s="78" t="s">
        <v>153</v>
      </c>
      <c r="B18" s="32">
        <v>7267</v>
      </c>
      <c r="C18" s="22"/>
      <c r="D18" s="23">
        <f t="shared" si="0"/>
        <v>73619</v>
      </c>
      <c r="F18" s="39"/>
      <c r="G18" s="52"/>
    </row>
    <row r="19" spans="1:7" x14ac:dyDescent="0.2">
      <c r="A19" s="77" t="s">
        <v>154</v>
      </c>
      <c r="B19" s="31">
        <v>7188</v>
      </c>
      <c r="C19" s="20"/>
      <c r="D19" s="21">
        <f t="shared" si="0"/>
        <v>74397</v>
      </c>
    </row>
    <row r="20" spans="1:7" x14ac:dyDescent="0.2">
      <c r="A20" s="78" t="s">
        <v>155</v>
      </c>
      <c r="B20" s="32">
        <v>6558</v>
      </c>
      <c r="C20" s="22"/>
      <c r="D20" s="23">
        <f t="shared" si="0"/>
        <v>74962</v>
      </c>
    </row>
    <row r="21" spans="1:7" x14ac:dyDescent="0.2">
      <c r="A21" s="77" t="s">
        <v>156</v>
      </c>
      <c r="B21" s="31">
        <v>7076</v>
      </c>
      <c r="C21" s="20"/>
      <c r="D21" s="21">
        <f t="shared" si="0"/>
        <v>75806</v>
      </c>
      <c r="F21" s="39"/>
      <c r="G21" s="52"/>
    </row>
    <row r="22" spans="1:7" x14ac:dyDescent="0.2">
      <c r="A22" s="78" t="s">
        <v>157</v>
      </c>
      <c r="B22" s="32">
        <v>6826</v>
      </c>
      <c r="C22" s="22"/>
      <c r="D22" s="23">
        <f t="shared" si="0"/>
        <v>75932</v>
      </c>
    </row>
    <row r="23" spans="1:7" x14ac:dyDescent="0.2">
      <c r="A23" s="77" t="s">
        <v>158</v>
      </c>
      <c r="B23" s="31">
        <v>6771</v>
      </c>
      <c r="C23" s="20"/>
      <c r="D23" s="21">
        <f t="shared" si="0"/>
        <v>76789</v>
      </c>
    </row>
    <row r="24" spans="1:7" x14ac:dyDescent="0.2">
      <c r="A24" s="78" t="s">
        <v>159</v>
      </c>
      <c r="B24" s="32">
        <v>4445</v>
      </c>
      <c r="C24" s="22"/>
      <c r="D24" s="23">
        <f t="shared" si="0"/>
        <v>77148</v>
      </c>
      <c r="F24" s="39"/>
      <c r="G24" s="52"/>
    </row>
    <row r="25" spans="1:7" x14ac:dyDescent="0.2">
      <c r="A25" s="77" t="s">
        <v>148</v>
      </c>
      <c r="B25" s="31">
        <v>7032</v>
      </c>
      <c r="C25" s="20"/>
      <c r="D25" s="21">
        <f t="shared" si="0"/>
        <v>78045</v>
      </c>
    </row>
    <row r="26" spans="1:7" x14ac:dyDescent="0.2">
      <c r="A26" s="78" t="s">
        <v>149</v>
      </c>
      <c r="B26" s="32">
        <v>7197</v>
      </c>
      <c r="C26" s="22"/>
      <c r="D26" s="23">
        <f t="shared" si="0"/>
        <v>79124</v>
      </c>
    </row>
    <row r="27" spans="1:7" x14ac:dyDescent="0.2">
      <c r="A27" s="79" t="s">
        <v>150</v>
      </c>
      <c r="B27" s="33">
        <v>6898</v>
      </c>
      <c r="C27" s="24"/>
      <c r="D27" s="25">
        <f t="shared" si="0"/>
        <v>79297</v>
      </c>
      <c r="F27" s="39"/>
      <c r="G27" s="52"/>
    </row>
    <row r="28" spans="1:7" ht="14.25" customHeight="1" x14ac:dyDescent="0.2">
      <c r="A28" s="76" t="s">
        <v>160</v>
      </c>
      <c r="B28" s="30">
        <v>7305</v>
      </c>
      <c r="C28" s="18"/>
      <c r="D28" s="19">
        <f t="shared" si="0"/>
        <v>80593</v>
      </c>
    </row>
    <row r="29" spans="1:7" x14ac:dyDescent="0.2">
      <c r="A29" s="77" t="s">
        <v>161</v>
      </c>
      <c r="B29" s="31">
        <v>6995</v>
      </c>
      <c r="C29" s="20"/>
      <c r="D29" s="21">
        <f t="shared" si="0"/>
        <v>81558</v>
      </c>
    </row>
    <row r="30" spans="1:7" x14ac:dyDescent="0.2">
      <c r="A30" s="78" t="s">
        <v>162</v>
      </c>
      <c r="B30" s="32">
        <v>7342</v>
      </c>
      <c r="C30" s="22"/>
      <c r="D30" s="23">
        <f t="shared" si="0"/>
        <v>81633</v>
      </c>
      <c r="F30" s="39"/>
      <c r="G30" s="52"/>
    </row>
    <row r="31" spans="1:7" x14ac:dyDescent="0.2">
      <c r="A31" s="77" t="s">
        <v>163</v>
      </c>
      <c r="B31" s="31">
        <v>7233</v>
      </c>
      <c r="C31" s="20"/>
      <c r="D31" s="21">
        <f t="shared" si="0"/>
        <v>81678</v>
      </c>
    </row>
    <row r="32" spans="1:7" x14ac:dyDescent="0.2">
      <c r="A32" s="78" t="s">
        <v>164</v>
      </c>
      <c r="B32" s="32">
        <v>7240</v>
      </c>
      <c r="C32" s="22"/>
      <c r="D32" s="23">
        <f t="shared" si="0"/>
        <v>82360</v>
      </c>
    </row>
    <row r="33" spans="1:7" x14ac:dyDescent="0.2">
      <c r="A33" s="77" t="s">
        <v>165</v>
      </c>
      <c r="B33" s="31">
        <v>7260</v>
      </c>
      <c r="C33" s="20"/>
      <c r="D33" s="21">
        <f t="shared" si="0"/>
        <v>82544</v>
      </c>
      <c r="F33" s="39"/>
      <c r="G33" s="52"/>
    </row>
    <row r="34" spans="1:7" x14ac:dyDescent="0.2">
      <c r="A34" s="78" t="s">
        <v>166</v>
      </c>
      <c r="B34" s="32">
        <v>7350</v>
      </c>
      <c r="C34" s="22"/>
      <c r="D34" s="23">
        <f t="shared" si="0"/>
        <v>83068</v>
      </c>
    </row>
    <row r="35" spans="1:7" x14ac:dyDescent="0.2">
      <c r="A35" s="77" t="s">
        <v>167</v>
      </c>
      <c r="B35" s="31">
        <v>7052</v>
      </c>
      <c r="C35" s="20"/>
      <c r="D35" s="21">
        <f t="shared" si="0"/>
        <v>83349</v>
      </c>
    </row>
    <row r="36" spans="1:7" x14ac:dyDescent="0.2">
      <c r="A36" s="78" t="s">
        <v>168</v>
      </c>
      <c r="B36" s="32">
        <v>4546</v>
      </c>
      <c r="C36" s="22"/>
      <c r="D36" s="23">
        <f t="shared" si="0"/>
        <v>83450</v>
      </c>
      <c r="F36" s="39"/>
      <c r="G36" s="52"/>
    </row>
    <row r="37" spans="1:7" x14ac:dyDescent="0.2">
      <c r="A37" s="77" t="s">
        <v>169</v>
      </c>
      <c r="B37" s="31">
        <v>7634</v>
      </c>
      <c r="C37" s="20"/>
      <c r="D37" s="21">
        <f t="shared" si="0"/>
        <v>84052</v>
      </c>
    </row>
    <row r="38" spans="1:7" x14ac:dyDescent="0.2">
      <c r="A38" s="78" t="s">
        <v>170</v>
      </c>
      <c r="B38" s="32">
        <v>6820</v>
      </c>
      <c r="C38" s="22"/>
      <c r="D38" s="23">
        <f t="shared" si="0"/>
        <v>83675</v>
      </c>
    </row>
    <row r="39" spans="1:7" x14ac:dyDescent="0.2">
      <c r="A39" s="79" t="s">
        <v>171</v>
      </c>
      <c r="B39" s="33">
        <v>7645</v>
      </c>
      <c r="C39" s="24"/>
      <c r="D39" s="25">
        <f t="shared" si="0"/>
        <v>84422</v>
      </c>
      <c r="F39" s="39"/>
      <c r="G39" s="52"/>
    </row>
    <row r="40" spans="1:7" ht="14.25" customHeight="1" x14ac:dyDescent="0.2">
      <c r="A40" s="76" t="s">
        <v>172</v>
      </c>
      <c r="B40" s="30">
        <v>5994</v>
      </c>
      <c r="C40" s="18"/>
      <c r="D40" s="19">
        <f t="shared" si="0"/>
        <v>83111</v>
      </c>
    </row>
    <row r="41" spans="1:7" x14ac:dyDescent="0.2">
      <c r="A41" s="77" t="s">
        <v>173</v>
      </c>
      <c r="B41" s="31">
        <v>6320</v>
      </c>
      <c r="C41" s="20"/>
      <c r="D41" s="21">
        <f t="shared" si="0"/>
        <v>82436</v>
      </c>
    </row>
    <row r="42" spans="1:7" x14ac:dyDescent="0.2">
      <c r="A42" s="78" t="s">
        <v>174</v>
      </c>
      <c r="B42" s="32">
        <v>7506</v>
      </c>
      <c r="C42" s="22"/>
      <c r="D42" s="23">
        <f t="shared" si="0"/>
        <v>82600</v>
      </c>
      <c r="F42" s="39"/>
      <c r="G42" s="52"/>
    </row>
    <row r="43" spans="1:7" x14ac:dyDescent="0.2">
      <c r="A43" s="77" t="s">
        <v>175</v>
      </c>
      <c r="B43" s="31">
        <v>7489</v>
      </c>
      <c r="C43" s="20"/>
      <c r="D43" s="21">
        <f t="shared" si="0"/>
        <v>82856</v>
      </c>
    </row>
    <row r="44" spans="1:7" x14ac:dyDescent="0.2">
      <c r="A44" s="78" t="s">
        <v>176</v>
      </c>
      <c r="B44" s="32">
        <v>7394</v>
      </c>
      <c r="C44" s="22"/>
      <c r="D44" s="23">
        <f t="shared" si="0"/>
        <v>83010</v>
      </c>
    </row>
    <row r="45" spans="1:7" x14ac:dyDescent="0.2">
      <c r="A45" s="77" t="s">
        <v>177</v>
      </c>
      <c r="B45" s="31">
        <v>7041</v>
      </c>
      <c r="C45" s="20"/>
      <c r="D45" s="21">
        <f t="shared" si="0"/>
        <v>82791</v>
      </c>
      <c r="F45" s="39"/>
      <c r="G45" s="52"/>
    </row>
    <row r="46" spans="1:7" x14ac:dyDescent="0.2">
      <c r="A46" s="78" t="s">
        <v>178</v>
      </c>
      <c r="B46" s="32">
        <v>7053</v>
      </c>
      <c r="C46" s="22"/>
      <c r="D46" s="23">
        <f t="shared" si="0"/>
        <v>82494</v>
      </c>
    </row>
    <row r="47" spans="1:7" x14ac:dyDescent="0.2">
      <c r="A47" s="77" t="s">
        <v>179</v>
      </c>
      <c r="B47" s="31">
        <v>7022</v>
      </c>
      <c r="C47" s="20"/>
      <c r="D47" s="21">
        <f t="shared" si="0"/>
        <v>82464</v>
      </c>
    </row>
    <row r="48" spans="1:7" x14ac:dyDescent="0.2">
      <c r="A48" s="78" t="s">
        <v>180</v>
      </c>
      <c r="B48" s="32">
        <v>4217</v>
      </c>
      <c r="C48" s="22"/>
      <c r="D48" s="23">
        <f t="shared" si="0"/>
        <v>82135</v>
      </c>
      <c r="F48" s="39"/>
      <c r="G48" s="52"/>
    </row>
    <row r="49" spans="1:7" x14ac:dyDescent="0.2">
      <c r="A49" s="77" t="s">
        <v>181</v>
      </c>
      <c r="B49" s="31">
        <v>7509</v>
      </c>
      <c r="C49" s="20"/>
      <c r="D49" s="21">
        <f t="shared" si="0"/>
        <v>82010</v>
      </c>
    </row>
    <row r="50" spans="1:7" x14ac:dyDescent="0.2">
      <c r="A50" s="78" t="s">
        <v>182</v>
      </c>
      <c r="B50" s="32">
        <v>6327</v>
      </c>
      <c r="C50" s="22"/>
      <c r="D50" s="23">
        <f t="shared" si="0"/>
        <v>81517</v>
      </c>
    </row>
    <row r="51" spans="1:7" x14ac:dyDescent="0.2">
      <c r="A51" s="79" t="s">
        <v>183</v>
      </c>
      <c r="B51" s="33">
        <v>6678</v>
      </c>
      <c r="C51" s="24"/>
      <c r="D51" s="25">
        <f t="shared" si="0"/>
        <v>80550</v>
      </c>
      <c r="F51" s="39"/>
      <c r="G51" s="52"/>
    </row>
    <row r="52" spans="1:7" ht="14.25" customHeight="1" x14ac:dyDescent="0.2">
      <c r="A52" s="76" t="s">
        <v>184</v>
      </c>
      <c r="B52" s="30">
        <v>6547</v>
      </c>
      <c r="C52" s="18"/>
      <c r="D52" s="19">
        <f t="shared" si="0"/>
        <v>81103</v>
      </c>
    </row>
    <row r="53" spans="1:7" x14ac:dyDescent="0.2">
      <c r="A53" s="77" t="s">
        <v>185</v>
      </c>
      <c r="B53" s="31">
        <v>7013</v>
      </c>
      <c r="C53" s="20"/>
      <c r="D53" s="21">
        <f t="shared" si="0"/>
        <v>81796</v>
      </c>
    </row>
    <row r="54" spans="1:7" x14ac:dyDescent="0.2">
      <c r="A54" s="78" t="s">
        <v>186</v>
      </c>
      <c r="B54" s="32">
        <v>6978</v>
      </c>
      <c r="C54" s="22"/>
      <c r="D54" s="23">
        <f t="shared" si="0"/>
        <v>81268</v>
      </c>
      <c r="F54" s="39"/>
      <c r="G54" s="52"/>
    </row>
    <row r="55" spans="1:7" x14ac:dyDescent="0.2">
      <c r="A55" s="77" t="s">
        <v>187</v>
      </c>
      <c r="B55" s="31">
        <v>7161</v>
      </c>
      <c r="C55" s="20"/>
      <c r="D55" s="21">
        <f t="shared" si="0"/>
        <v>80940</v>
      </c>
    </row>
    <row r="56" spans="1:7" x14ac:dyDescent="0.2">
      <c r="A56" s="78" t="s">
        <v>188</v>
      </c>
      <c r="B56" s="32">
        <v>7115</v>
      </c>
      <c r="C56" s="22"/>
      <c r="D56" s="23">
        <f t="shared" si="0"/>
        <v>80661</v>
      </c>
    </row>
    <row r="57" spans="1:7" x14ac:dyDescent="0.2">
      <c r="A57" s="77" t="s">
        <v>189</v>
      </c>
      <c r="B57" s="31">
        <v>6631</v>
      </c>
      <c r="C57" s="20"/>
      <c r="D57" s="21">
        <f t="shared" si="0"/>
        <v>80251</v>
      </c>
      <c r="F57" s="39"/>
      <c r="G57" s="52"/>
    </row>
    <row r="58" spans="1:7" x14ac:dyDescent="0.2">
      <c r="A58" s="78" t="s">
        <v>190</v>
      </c>
      <c r="B58" s="32">
        <v>7264</v>
      </c>
      <c r="C58" s="22"/>
      <c r="D58" s="23">
        <f t="shared" si="0"/>
        <v>80462</v>
      </c>
    </row>
    <row r="59" spans="1:7" x14ac:dyDescent="0.2">
      <c r="A59" s="77" t="s">
        <v>191</v>
      </c>
      <c r="B59" s="31">
        <v>6852</v>
      </c>
      <c r="C59" s="20"/>
      <c r="D59" s="21">
        <f t="shared" si="0"/>
        <v>80292</v>
      </c>
    </row>
    <row r="60" spans="1:7" x14ac:dyDescent="0.2">
      <c r="A60" s="78" t="s">
        <v>192</v>
      </c>
      <c r="B60" s="32">
        <v>4587</v>
      </c>
      <c r="C60" s="22"/>
      <c r="D60" s="23">
        <f t="shared" si="0"/>
        <v>80662</v>
      </c>
      <c r="F60" s="39"/>
      <c r="G60" s="52"/>
    </row>
    <row r="61" spans="1:7" x14ac:dyDescent="0.2">
      <c r="A61" s="77" t="s">
        <v>193</v>
      </c>
      <c r="B61" s="31">
        <v>7798</v>
      </c>
      <c r="C61" s="20"/>
      <c r="D61" s="21">
        <f t="shared" si="0"/>
        <v>80951</v>
      </c>
    </row>
    <row r="62" spans="1:7" x14ac:dyDescent="0.2">
      <c r="A62" s="78" t="s">
        <v>194</v>
      </c>
      <c r="B62" s="32">
        <v>6443</v>
      </c>
      <c r="C62" s="22"/>
      <c r="D62" s="23">
        <f t="shared" si="0"/>
        <v>81067</v>
      </c>
    </row>
    <row r="63" spans="1:7" x14ac:dyDescent="0.2">
      <c r="A63" s="79" t="s">
        <v>195</v>
      </c>
      <c r="B63" s="33">
        <v>7195</v>
      </c>
      <c r="C63" s="24"/>
      <c r="D63" s="25">
        <f t="shared" si="0"/>
        <v>81584</v>
      </c>
      <c r="F63" s="39"/>
      <c r="G63" s="52"/>
    </row>
    <row r="64" spans="1:7" ht="14.25" customHeight="1" x14ac:dyDescent="0.2">
      <c r="A64" s="76" t="s">
        <v>196</v>
      </c>
      <c r="B64" s="30">
        <v>6718</v>
      </c>
      <c r="C64" s="18">
        <f>AVERAGE(B4,B16,B28,B40,B52)</f>
        <v>6260.4</v>
      </c>
      <c r="D64" s="19">
        <f t="shared" si="0"/>
        <v>81755</v>
      </c>
    </row>
    <row r="65" spans="1:7" x14ac:dyDescent="0.2">
      <c r="A65" s="77" t="s">
        <v>197</v>
      </c>
      <c r="B65" s="31">
        <v>7079</v>
      </c>
      <c r="C65" s="20">
        <f t="shared" ref="C65:C87" si="1">AVERAGE(B5,B17,B29,B41,B53)</f>
        <v>6399.4</v>
      </c>
      <c r="D65" s="21">
        <f t="shared" si="0"/>
        <v>81821</v>
      </c>
      <c r="E65" s="53"/>
    </row>
    <row r="66" spans="1:7" x14ac:dyDescent="0.2">
      <c r="A66" s="78" t="s">
        <v>198</v>
      </c>
      <c r="B66" s="32">
        <v>6951</v>
      </c>
      <c r="C66" s="22">
        <f t="shared" si="1"/>
        <v>7044.6</v>
      </c>
      <c r="D66" s="23">
        <f t="shared" si="0"/>
        <v>81794</v>
      </c>
      <c r="E66" s="53"/>
      <c r="F66" s="39"/>
      <c r="G66" s="52"/>
    </row>
    <row r="67" spans="1:7" x14ac:dyDescent="0.2">
      <c r="A67" s="77" t="s">
        <v>199</v>
      </c>
      <c r="B67" s="31">
        <v>7276</v>
      </c>
      <c r="C67" s="20">
        <f t="shared" si="1"/>
        <v>7096.2</v>
      </c>
      <c r="D67" s="21">
        <f t="shared" si="0"/>
        <v>81909</v>
      </c>
      <c r="E67" s="53"/>
    </row>
    <row r="68" spans="1:7" x14ac:dyDescent="0.2">
      <c r="A68" s="78" t="s">
        <v>200</v>
      </c>
      <c r="B68" s="32">
        <v>6983</v>
      </c>
      <c r="C68" s="22">
        <f t="shared" si="1"/>
        <v>6860</v>
      </c>
      <c r="D68" s="23">
        <f t="shared" si="0"/>
        <v>81777</v>
      </c>
      <c r="E68" s="53"/>
    </row>
    <row r="69" spans="1:7" x14ac:dyDescent="0.2">
      <c r="A69" s="77" t="s">
        <v>201</v>
      </c>
      <c r="B69" s="31">
        <v>6816</v>
      </c>
      <c r="C69" s="20">
        <f t="shared" si="1"/>
        <v>6848</v>
      </c>
      <c r="D69" s="21">
        <f t="shared" si="0"/>
        <v>81962</v>
      </c>
      <c r="E69" s="53"/>
      <c r="F69" s="39"/>
      <c r="G69" s="52"/>
    </row>
    <row r="70" spans="1:7" x14ac:dyDescent="0.2">
      <c r="A70" s="78" t="s">
        <v>202</v>
      </c>
      <c r="B70" s="32">
        <v>7119</v>
      </c>
      <c r="C70" s="22">
        <f t="shared" si="1"/>
        <v>7038.6</v>
      </c>
      <c r="D70" s="23">
        <f t="shared" si="0"/>
        <v>81817</v>
      </c>
      <c r="E70" s="53"/>
    </row>
    <row r="71" spans="1:7" x14ac:dyDescent="0.2">
      <c r="A71" s="77" t="s">
        <v>203</v>
      </c>
      <c r="B71" s="31">
        <v>6740</v>
      </c>
      <c r="C71" s="20">
        <f t="shared" si="1"/>
        <v>6722.2</v>
      </c>
      <c r="D71" s="21">
        <f t="shared" si="0"/>
        <v>81705</v>
      </c>
      <c r="E71" s="53"/>
    </row>
    <row r="72" spans="1:7" x14ac:dyDescent="0.2">
      <c r="A72" s="78" t="s">
        <v>204</v>
      </c>
      <c r="B72" s="32">
        <v>4552</v>
      </c>
      <c r="C72" s="22">
        <f t="shared" si="1"/>
        <v>4376.2</v>
      </c>
      <c r="D72" s="23">
        <f t="shared" si="0"/>
        <v>81670</v>
      </c>
      <c r="E72" s="53"/>
      <c r="F72" s="39"/>
      <c r="G72" s="52"/>
    </row>
    <row r="73" spans="1:7" x14ac:dyDescent="0.2">
      <c r="A73" s="77" t="s">
        <v>205</v>
      </c>
      <c r="B73" s="31">
        <v>7537</v>
      </c>
      <c r="C73" s="20">
        <f t="shared" si="1"/>
        <v>7221.6</v>
      </c>
      <c r="D73" s="21">
        <f t="shared" si="0"/>
        <v>81409</v>
      </c>
      <c r="E73" s="53"/>
    </row>
    <row r="74" spans="1:7" x14ac:dyDescent="0.2">
      <c r="A74" s="78" t="s">
        <v>206</v>
      </c>
      <c r="B74" s="32">
        <v>7394</v>
      </c>
      <c r="C74" s="22">
        <f t="shared" si="1"/>
        <v>6581</v>
      </c>
      <c r="D74" s="23">
        <f t="shared" si="0"/>
        <v>82360</v>
      </c>
      <c r="E74" s="53"/>
    </row>
    <row r="75" spans="1:7" x14ac:dyDescent="0.2">
      <c r="A75" s="79" t="s">
        <v>207</v>
      </c>
      <c r="B75" s="33">
        <v>4516</v>
      </c>
      <c r="C75" s="24">
        <f t="shared" si="1"/>
        <v>7028.2</v>
      </c>
      <c r="D75" s="25">
        <f t="shared" si="0"/>
        <v>79681</v>
      </c>
      <c r="E75" s="53"/>
      <c r="F75" s="39"/>
      <c r="G75" s="52"/>
    </row>
    <row r="76" spans="1:7" ht="15" customHeight="1" x14ac:dyDescent="0.2">
      <c r="A76" s="76" t="s">
        <v>208</v>
      </c>
      <c r="B76" s="32">
        <v>496</v>
      </c>
      <c r="C76" s="22">
        <f t="shared" si="1"/>
        <v>6514.6</v>
      </c>
      <c r="D76" s="23">
        <f t="shared" si="0"/>
        <v>73459</v>
      </c>
      <c r="E76" s="53"/>
    </row>
    <row r="77" spans="1:7" x14ac:dyDescent="0.2">
      <c r="A77" s="77" t="s">
        <v>209</v>
      </c>
      <c r="B77" s="31">
        <v>1425</v>
      </c>
      <c r="C77" s="20">
        <f t="shared" si="1"/>
        <v>6687.4</v>
      </c>
      <c r="D77" s="21">
        <f t="shared" si="0"/>
        <v>67805</v>
      </c>
      <c r="E77" s="53"/>
    </row>
    <row r="78" spans="1:7" x14ac:dyDescent="0.2">
      <c r="A78" s="78" t="s">
        <v>210</v>
      </c>
      <c r="B78" s="32">
        <v>2547</v>
      </c>
      <c r="C78" s="22">
        <f t="shared" si="1"/>
        <v>7208.8</v>
      </c>
      <c r="D78" s="23">
        <f t="shared" si="0"/>
        <v>63401</v>
      </c>
      <c r="E78" s="53"/>
      <c r="F78" s="39"/>
      <c r="G78" s="52"/>
    </row>
    <row r="79" spans="1:7" x14ac:dyDescent="0.2">
      <c r="A79" s="77" t="s">
        <v>211</v>
      </c>
      <c r="B79" s="31">
        <v>8729</v>
      </c>
      <c r="C79" s="20">
        <f t="shared" si="1"/>
        <v>7269.4</v>
      </c>
      <c r="D79" s="21">
        <f t="shared" si="0"/>
        <v>64854</v>
      </c>
      <c r="E79" s="53"/>
    </row>
    <row r="80" spans="1:7" x14ac:dyDescent="0.2">
      <c r="A80" s="78" t="s">
        <v>212</v>
      </c>
      <c r="B80" s="32">
        <v>7834</v>
      </c>
      <c r="C80" s="22">
        <f t="shared" si="1"/>
        <v>7058</v>
      </c>
      <c r="D80" s="23">
        <f t="shared" ref="D80:D87" si="2">SUM(B69:B80)</f>
        <v>65705</v>
      </c>
      <c r="E80" s="53"/>
    </row>
    <row r="81" spans="1:7" x14ac:dyDescent="0.2">
      <c r="A81" s="77" t="s">
        <v>213</v>
      </c>
      <c r="B81" s="31">
        <v>8290</v>
      </c>
      <c r="C81" s="20">
        <f t="shared" si="1"/>
        <v>6964.8</v>
      </c>
      <c r="D81" s="21">
        <f t="shared" si="2"/>
        <v>67179</v>
      </c>
      <c r="E81" s="53"/>
      <c r="F81" s="39"/>
      <c r="G81" s="52"/>
    </row>
    <row r="82" spans="1:7" x14ac:dyDescent="0.2">
      <c r="A82" s="78" t="s">
        <v>214</v>
      </c>
      <c r="B82" s="32">
        <v>7224</v>
      </c>
      <c r="C82" s="22">
        <f t="shared" si="1"/>
        <v>7122.4</v>
      </c>
      <c r="D82" s="23">
        <f t="shared" si="2"/>
        <v>67284</v>
      </c>
    </row>
    <row r="83" spans="1:7" x14ac:dyDescent="0.2">
      <c r="A83" s="77" t="s">
        <v>215</v>
      </c>
      <c r="B83" s="31">
        <v>5535</v>
      </c>
      <c r="C83" s="20">
        <f t="shared" si="1"/>
        <v>6887.4</v>
      </c>
      <c r="D83" s="21">
        <f t="shared" si="2"/>
        <v>66079</v>
      </c>
    </row>
    <row r="84" spans="1:7" x14ac:dyDescent="0.2">
      <c r="A84" s="78" t="s">
        <v>216</v>
      </c>
      <c r="B84" s="32">
        <v>3180</v>
      </c>
      <c r="C84" s="22">
        <f t="shared" si="1"/>
        <v>4469.3999999999996</v>
      </c>
      <c r="D84" s="23">
        <f t="shared" si="2"/>
        <v>64707</v>
      </c>
    </row>
    <row r="85" spans="1:7" x14ac:dyDescent="0.2">
      <c r="A85" s="77" t="s">
        <v>217</v>
      </c>
      <c r="B85" s="31">
        <v>0</v>
      </c>
      <c r="C85" s="20">
        <f t="shared" si="1"/>
        <v>7502</v>
      </c>
      <c r="D85" s="21">
        <f t="shared" si="2"/>
        <v>57170</v>
      </c>
    </row>
    <row r="86" spans="1:7" x14ac:dyDescent="0.2">
      <c r="A86" s="78" t="s">
        <v>218</v>
      </c>
      <c r="B86" s="32">
        <v>178</v>
      </c>
      <c r="C86" s="22">
        <f t="shared" si="1"/>
        <v>6836.2</v>
      </c>
      <c r="D86" s="23">
        <f t="shared" si="2"/>
        <v>49954</v>
      </c>
    </row>
    <row r="87" spans="1:7" x14ac:dyDescent="0.2">
      <c r="A87" s="79" t="s">
        <v>219</v>
      </c>
      <c r="B87" s="33">
        <v>77</v>
      </c>
      <c r="C87" s="24">
        <f t="shared" si="1"/>
        <v>6586.4</v>
      </c>
      <c r="D87" s="25">
        <f t="shared" si="2"/>
        <v>45515</v>
      </c>
    </row>
    <row r="88" spans="1:7" ht="15" customHeight="1" x14ac:dyDescent="0.2">
      <c r="A88" s="76" t="s">
        <v>228</v>
      </c>
      <c r="B88" s="32">
        <v>7438</v>
      </c>
      <c r="C88" s="22">
        <f t="shared" ref="C88" si="3">AVERAGE(B28,B40,B52,B64,B76)</f>
        <v>5412</v>
      </c>
      <c r="D88" s="23">
        <f t="shared" ref="D88" si="4">SUM(B77:B88)</f>
        <v>52457</v>
      </c>
      <c r="E88" s="53"/>
    </row>
    <row r="89" spans="1:7" x14ac:dyDescent="0.2">
      <c r="A89" s="77" t="s">
        <v>229</v>
      </c>
      <c r="B89" s="31">
        <v>11072</v>
      </c>
      <c r="C89" s="20">
        <f t="shared" ref="C89" si="5">AVERAGE(B29,B41,B53,B65,B77)</f>
        <v>5766.4</v>
      </c>
      <c r="D89" s="21">
        <f t="shared" ref="D89" si="6">SUM(B78:B89)</f>
        <v>62104</v>
      </c>
      <c r="E89" s="53"/>
    </row>
    <row r="90" spans="1:7" x14ac:dyDescent="0.2">
      <c r="A90" s="78" t="s">
        <v>230</v>
      </c>
      <c r="B90" s="32">
        <v>8083</v>
      </c>
      <c r="C90" s="22">
        <f t="shared" ref="C90:C91" si="7">AVERAGE(B30,B42,B54,B66,B78)</f>
        <v>6264.8</v>
      </c>
      <c r="D90" s="23">
        <f t="shared" ref="D90:D91" si="8">SUM(B79:B90)</f>
        <v>67640</v>
      </c>
      <c r="E90" s="53"/>
      <c r="F90" s="39"/>
      <c r="G90" s="52"/>
    </row>
    <row r="91" spans="1:7" x14ac:dyDescent="0.2">
      <c r="A91" s="77" t="s">
        <v>231</v>
      </c>
      <c r="B91" s="31">
        <v>7854</v>
      </c>
      <c r="C91" s="20">
        <f t="shared" si="7"/>
        <v>7577.6</v>
      </c>
      <c r="D91" s="21">
        <f t="shared" si="8"/>
        <v>66765</v>
      </c>
      <c r="E91" s="53"/>
    </row>
    <row r="92" spans="1:7" x14ac:dyDescent="0.2">
      <c r="A92" s="78" t="s">
        <v>232</v>
      </c>
      <c r="B92" s="32"/>
      <c r="C92" s="22"/>
      <c r="D92" s="23"/>
      <c r="E92" s="53"/>
    </row>
    <row r="93" spans="1:7" x14ac:dyDescent="0.2">
      <c r="A93" s="77" t="s">
        <v>233</v>
      </c>
      <c r="B93" s="31"/>
      <c r="C93" s="20"/>
      <c r="D93" s="21"/>
      <c r="E93" s="53"/>
      <c r="F93" s="39"/>
      <c r="G93" s="52"/>
    </row>
    <row r="94" spans="1:7" x14ac:dyDescent="0.2">
      <c r="A94" s="78" t="s">
        <v>234</v>
      </c>
      <c r="B94" s="32"/>
      <c r="C94" s="22"/>
      <c r="D94" s="23"/>
    </row>
    <row r="95" spans="1:7" x14ac:dyDescent="0.2">
      <c r="A95" s="77" t="s">
        <v>235</v>
      </c>
      <c r="B95" s="31"/>
      <c r="C95" s="20"/>
      <c r="D95" s="21"/>
    </row>
    <row r="96" spans="1:7" x14ac:dyDescent="0.2">
      <c r="A96" s="78" t="s">
        <v>236</v>
      </c>
      <c r="B96" s="32"/>
      <c r="C96" s="22"/>
      <c r="D96" s="23"/>
    </row>
    <row r="97" spans="1:4" x14ac:dyDescent="0.2">
      <c r="A97" s="77" t="s">
        <v>237</v>
      </c>
      <c r="B97" s="31"/>
      <c r="C97" s="20"/>
      <c r="D97" s="21"/>
    </row>
    <row r="98" spans="1:4" x14ac:dyDescent="0.2">
      <c r="A98" s="78" t="s">
        <v>238</v>
      </c>
      <c r="B98" s="32"/>
      <c r="C98" s="22"/>
      <c r="D98" s="23"/>
    </row>
    <row r="99" spans="1:4" x14ac:dyDescent="0.2">
      <c r="A99" s="79" t="s">
        <v>239</v>
      </c>
      <c r="B99" s="33"/>
      <c r="C99" s="24"/>
      <c r="D99" s="25"/>
    </row>
  </sheetData>
  <pageMargins left="0.25" right="0.25" top="0.75" bottom="0.75" header="0.3" footer="0.3"/>
  <pageSetup paperSize="9" fitToHeight="0" orientation="portrait" horizontalDpi="90" verticalDpi="90" r:id="rId1"/>
  <ignoredErrors>
    <ignoredError sqref="D15:D9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23"/>
  <sheetViews>
    <sheetView workbookViewId="0"/>
  </sheetViews>
  <sheetFormatPr defaultColWidth="9.140625" defaultRowHeight="14.25" x14ac:dyDescent="0.2"/>
  <cols>
    <col min="1" max="1" width="9.140625" style="44"/>
    <col min="2" max="2" width="53.5703125" style="44" bestFit="1" customWidth="1"/>
    <col min="3" max="3" width="12.42578125" style="44" bestFit="1" customWidth="1"/>
    <col min="4" max="16384" width="9.140625" style="44"/>
  </cols>
  <sheetData>
    <row r="1" spans="1:3" ht="18" x14ac:dyDescent="0.2">
      <c r="A1" s="41" t="s">
        <v>59</v>
      </c>
      <c r="B1" s="42"/>
      <c r="C1" s="43"/>
    </row>
    <row r="2" spans="1:3" x14ac:dyDescent="0.2">
      <c r="A2" s="42"/>
      <c r="B2" s="45"/>
      <c r="C2" s="46"/>
    </row>
    <row r="3" spans="1:3" x14ac:dyDescent="0.2">
      <c r="A3" s="47" t="s">
        <v>85</v>
      </c>
      <c r="B3" s="42"/>
      <c r="C3" s="46" t="s">
        <v>86</v>
      </c>
    </row>
    <row r="4" spans="1:3" x14ac:dyDescent="0.2">
      <c r="A4" s="42" t="s">
        <v>60</v>
      </c>
      <c r="B4" s="42"/>
      <c r="C4" s="48"/>
    </row>
    <row r="5" spans="1:3" x14ac:dyDescent="0.2">
      <c r="A5" s="47" t="s">
        <v>92</v>
      </c>
      <c r="B5" s="42"/>
      <c r="C5" s="46" t="s">
        <v>86</v>
      </c>
    </row>
    <row r="6" spans="1:3" x14ac:dyDescent="0.2">
      <c r="A6" s="42" t="s">
        <v>60</v>
      </c>
      <c r="B6" s="42"/>
      <c r="C6" s="48"/>
    </row>
    <row r="7" spans="1:3" x14ac:dyDescent="0.2">
      <c r="A7" s="47" t="s">
        <v>61</v>
      </c>
      <c r="B7" s="42"/>
      <c r="C7" s="49"/>
    </row>
    <row r="8" spans="1:3" x14ac:dyDescent="0.2">
      <c r="A8" s="42"/>
      <c r="B8" s="45" t="s">
        <v>62</v>
      </c>
      <c r="C8" s="46" t="s">
        <v>71</v>
      </c>
    </row>
    <row r="9" spans="1:3" x14ac:dyDescent="0.2">
      <c r="A9" s="42"/>
      <c r="B9" s="45" t="s">
        <v>63</v>
      </c>
      <c r="C9" s="46" t="s">
        <v>72</v>
      </c>
    </row>
    <row r="10" spans="1:3" x14ac:dyDescent="0.2">
      <c r="A10" s="42"/>
      <c r="B10" s="45" t="s">
        <v>80</v>
      </c>
      <c r="C10" s="46" t="s">
        <v>73</v>
      </c>
    </row>
    <row r="11" spans="1:3" x14ac:dyDescent="0.2">
      <c r="A11" s="42"/>
      <c r="B11" s="45" t="s">
        <v>81</v>
      </c>
      <c r="C11" s="46" t="s">
        <v>74</v>
      </c>
    </row>
    <row r="12" spans="1:3" x14ac:dyDescent="0.2">
      <c r="A12" s="42"/>
      <c r="B12" s="45" t="s">
        <v>101</v>
      </c>
      <c r="C12" s="46" t="s">
        <v>102</v>
      </c>
    </row>
    <row r="13" spans="1:3" x14ac:dyDescent="0.2">
      <c r="A13" s="42"/>
      <c r="B13" s="45"/>
      <c r="C13" s="46"/>
    </row>
    <row r="14" spans="1:3" x14ac:dyDescent="0.2">
      <c r="A14" s="47" t="s">
        <v>64</v>
      </c>
      <c r="B14" s="42"/>
      <c r="C14" s="46"/>
    </row>
    <row r="15" spans="1:3" x14ac:dyDescent="0.2">
      <c r="A15" s="42"/>
      <c r="B15" s="45" t="s">
        <v>66</v>
      </c>
      <c r="C15" s="46" t="s">
        <v>75</v>
      </c>
    </row>
    <row r="16" spans="1:3" x14ac:dyDescent="0.2">
      <c r="A16" s="42"/>
      <c r="B16" s="45" t="s">
        <v>67</v>
      </c>
      <c r="C16" s="46" t="s">
        <v>76</v>
      </c>
    </row>
    <row r="17" spans="1:3" x14ac:dyDescent="0.2">
      <c r="A17" s="42"/>
      <c r="B17" s="45" t="s">
        <v>68</v>
      </c>
      <c r="C17" s="46" t="s">
        <v>77</v>
      </c>
    </row>
    <row r="18" spans="1:3" x14ac:dyDescent="0.2">
      <c r="A18" s="42"/>
      <c r="B18" s="45" t="s">
        <v>103</v>
      </c>
      <c r="C18" s="46" t="s">
        <v>104</v>
      </c>
    </row>
    <row r="19" spans="1:3" x14ac:dyDescent="0.2">
      <c r="A19" s="42"/>
      <c r="B19" s="45"/>
      <c r="C19" s="46"/>
    </row>
    <row r="20" spans="1:3" x14ac:dyDescent="0.2">
      <c r="A20" s="47" t="s">
        <v>65</v>
      </c>
      <c r="B20" s="42"/>
      <c r="C20" s="46"/>
    </row>
    <row r="21" spans="1:3" x14ac:dyDescent="0.2">
      <c r="A21" s="42"/>
      <c r="B21" s="45" t="s">
        <v>69</v>
      </c>
      <c r="C21" s="46" t="s">
        <v>78</v>
      </c>
    </row>
    <row r="22" spans="1:3" x14ac:dyDescent="0.2">
      <c r="A22" s="42"/>
      <c r="B22" s="45" t="s">
        <v>70</v>
      </c>
      <c r="C22" s="46" t="s">
        <v>79</v>
      </c>
    </row>
    <row r="23" spans="1:3" x14ac:dyDescent="0.2">
      <c r="A23" s="42"/>
      <c r="B23" s="45" t="s">
        <v>105</v>
      </c>
      <c r="C23" s="46" t="s">
        <v>106</v>
      </c>
    </row>
  </sheetData>
  <hyperlinks>
    <hyperlink ref="C8" location="'1.1a Veh Tests Conducted - F'!A1" display="Table 1.1a"/>
    <hyperlink ref="C10" location="'1.2 Vehicle Tests by Category'!A1" display="Table 1.2"/>
    <hyperlink ref="C11" location="'1.3 Vehicle Test by Test Centre'!A1" display="Table 1.3"/>
    <hyperlink ref="C9" location="'1.1b Veh Tests Conducted - R'!A1" display="Table 1.1b"/>
    <hyperlink ref="C15" location="'2.1 Driver Tests Conducted'!A1" display="Table 2.1"/>
    <hyperlink ref="C16" location="'2.2 Driver Tests by Category'!A1" display="Table 2.2"/>
    <hyperlink ref="C17" location="'2.3 Driver Tests by Test Centre'!A1" display="Table 2.3"/>
    <hyperlink ref="C21" location="'3.1 Theory Tests Conducted'!A1" display="Table 3.1"/>
    <hyperlink ref="C22" location="'3.2  Theory Tests by Category'!A1" display="Table 3.2"/>
    <hyperlink ref="C3" location="Notes!A1" display="Link"/>
    <hyperlink ref="C5" location="'Key Points'!A1" display="Link"/>
    <hyperlink ref="C12" location="'1.4 Vehicle Test Applications'!A1" display="Table 1.4"/>
    <hyperlink ref="C18" location="'2.4 Driver Test Applications'!A1" display="Table 2.4"/>
    <hyperlink ref="C23" location="'3.3 Theory Test Applications'!A1" display="Table 3.3"/>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33"/>
  <sheetViews>
    <sheetView zoomScaleNormal="100" workbookViewId="0"/>
  </sheetViews>
  <sheetFormatPr defaultColWidth="9.140625" defaultRowHeight="12.75" x14ac:dyDescent="0.25"/>
  <cols>
    <col min="1" max="1" width="100.7109375" style="1" customWidth="1"/>
    <col min="2" max="16384" width="9.140625" style="1"/>
  </cols>
  <sheetData>
    <row r="1" spans="1:1" ht="15" customHeight="1" x14ac:dyDescent="0.25">
      <c r="A1" s="74" t="s">
        <v>87</v>
      </c>
    </row>
    <row r="2" spans="1:1" ht="7.5" customHeight="1" x14ac:dyDescent="0.25"/>
    <row r="3" spans="1:1" ht="63.75" x14ac:dyDescent="0.25">
      <c r="A3" s="62" t="s">
        <v>224</v>
      </c>
    </row>
    <row r="4" spans="1:1" ht="15" customHeight="1" x14ac:dyDescent="0.25">
      <c r="A4" s="61" t="s">
        <v>88</v>
      </c>
    </row>
    <row r="5" spans="1:1" ht="7.5" customHeight="1" x14ac:dyDescent="0.25">
      <c r="A5" s="37"/>
    </row>
    <row r="6" spans="1:1" ht="15" customHeight="1" x14ac:dyDescent="0.25">
      <c r="A6" s="64" t="s">
        <v>89</v>
      </c>
    </row>
    <row r="7" spans="1:1" ht="30" customHeight="1" x14ac:dyDescent="0.25">
      <c r="A7" s="62" t="s">
        <v>247</v>
      </c>
    </row>
    <row r="8" spans="1:1" ht="15" customHeight="1" x14ac:dyDescent="0.25">
      <c r="A8" s="61" t="s">
        <v>90</v>
      </c>
    </row>
    <row r="9" spans="1:1" ht="15" customHeight="1" x14ac:dyDescent="0.25"/>
    <row r="10" spans="1:1" ht="15" x14ac:dyDescent="0.25">
      <c r="A10" s="63" t="s">
        <v>45</v>
      </c>
    </row>
    <row r="11" spans="1:1" ht="7.5" customHeight="1" x14ac:dyDescent="0.25"/>
    <row r="12" spans="1:1" ht="15" customHeight="1" x14ac:dyDescent="0.25">
      <c r="A12" s="60" t="s">
        <v>225</v>
      </c>
    </row>
    <row r="13" spans="1:1" ht="15" customHeight="1" x14ac:dyDescent="0.25">
      <c r="A13" s="1" t="s">
        <v>128</v>
      </c>
    </row>
    <row r="14" spans="1:1" s="7" customFormat="1" ht="15" customHeight="1" x14ac:dyDescent="0.25">
      <c r="A14" s="7" t="s">
        <v>129</v>
      </c>
    </row>
    <row r="15" spans="1:1" s="7" customFormat="1" ht="15" customHeight="1" x14ac:dyDescent="0.25">
      <c r="A15" s="7" t="s">
        <v>130</v>
      </c>
    </row>
    <row r="16" spans="1:1" s="7" customFormat="1" ht="15" customHeight="1" x14ac:dyDescent="0.25">
      <c r="A16" s="7" t="s">
        <v>131</v>
      </c>
    </row>
    <row r="17" spans="1:1" s="7" customFormat="1" ht="15" customHeight="1" x14ac:dyDescent="0.25">
      <c r="A17" s="7" t="s">
        <v>132</v>
      </c>
    </row>
    <row r="18" spans="1:1" s="7" customFormat="1" ht="15" customHeight="1" x14ac:dyDescent="0.25">
      <c r="A18" s="7" t="s">
        <v>133</v>
      </c>
    </row>
    <row r="19" spans="1:1" s="7" customFormat="1" ht="30" customHeight="1" x14ac:dyDescent="0.25">
      <c r="A19" s="75" t="s">
        <v>134</v>
      </c>
    </row>
    <row r="20" spans="1:1" s="7" customFormat="1" ht="15" customHeight="1" x14ac:dyDescent="0.25">
      <c r="A20" s="7" t="s">
        <v>135</v>
      </c>
    </row>
    <row r="21" spans="1:1" s="7" customFormat="1" ht="45" customHeight="1" x14ac:dyDescent="0.25">
      <c r="A21" s="75" t="s">
        <v>226</v>
      </c>
    </row>
    <row r="23" spans="1:1" ht="15" x14ac:dyDescent="0.25">
      <c r="A23" s="65" t="s">
        <v>46</v>
      </c>
    </row>
    <row r="24" spans="1:1" ht="20.25" customHeight="1" x14ac:dyDescent="0.25">
      <c r="A24" s="8"/>
    </row>
    <row r="25" spans="1:1" x14ac:dyDescent="0.25">
      <c r="A25" s="8"/>
    </row>
    <row r="26" spans="1:1" x14ac:dyDescent="0.25">
      <c r="A26" s="66" t="str">
        <f ca="1">"© Crown copyright "&amp;YEAR(NOW())</f>
        <v>© Crown copyright 2021</v>
      </c>
    </row>
    <row r="27" spans="1:1" ht="30" customHeight="1" x14ac:dyDescent="0.25">
      <c r="A27" s="67" t="s">
        <v>47</v>
      </c>
    </row>
    <row r="28" spans="1:1" ht="15" customHeight="1" x14ac:dyDescent="0.25">
      <c r="A28" s="61" t="s">
        <v>48</v>
      </c>
    </row>
    <row r="29" spans="1:1" ht="15" customHeight="1" x14ac:dyDescent="0.25">
      <c r="A29" s="9" t="s">
        <v>49</v>
      </c>
    </row>
    <row r="30" spans="1:1" ht="15" customHeight="1" x14ac:dyDescent="0.25">
      <c r="A30" s="61" t="s">
        <v>50</v>
      </c>
    </row>
    <row r="31" spans="1:1" x14ac:dyDescent="0.25">
      <c r="A31" s="2"/>
    </row>
    <row r="32" spans="1:1" ht="30" customHeight="1" x14ac:dyDescent="0.25">
      <c r="A32" s="68" t="s">
        <v>51</v>
      </c>
    </row>
    <row r="33" spans="1:1" ht="12.75" customHeight="1" x14ac:dyDescent="0.25">
      <c r="A33" s="68"/>
    </row>
  </sheetData>
  <hyperlinks>
    <hyperlink ref="A28" r:id="rId1"/>
    <hyperlink ref="A30" r:id="rId2"/>
    <hyperlink ref="A4" r:id="rId3"/>
    <hyperlink ref="A8" r:id="rId4"/>
  </hyperlinks>
  <pageMargins left="0.7" right="0.7" top="0.75" bottom="0.75" header="0.3" footer="0.3"/>
  <pageSetup paperSize="9" scale="86"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1"/>
  <sheetViews>
    <sheetView zoomScale="98" zoomScaleNormal="98" workbookViewId="0"/>
  </sheetViews>
  <sheetFormatPr defaultColWidth="9.140625" defaultRowHeight="15" customHeight="1" x14ac:dyDescent="0.25"/>
  <cols>
    <col min="1" max="1" width="101.28515625" style="70" customWidth="1"/>
    <col min="2" max="2" width="3.7109375" style="70" customWidth="1"/>
    <col min="3" max="3" width="5.7109375" style="58" customWidth="1"/>
    <col min="4" max="16384" width="9.140625" style="70"/>
  </cols>
  <sheetData>
    <row r="1" spans="1:1" ht="15" customHeight="1" x14ac:dyDescent="0.25">
      <c r="A1" s="69" t="s">
        <v>92</v>
      </c>
    </row>
    <row r="3" spans="1:1" ht="15" customHeight="1" x14ac:dyDescent="0.25">
      <c r="A3" s="92" t="s">
        <v>93</v>
      </c>
    </row>
    <row r="4" spans="1:1" ht="3.95" customHeight="1" x14ac:dyDescent="0.25"/>
    <row r="5" spans="1:1" ht="78.75" customHeight="1" x14ac:dyDescent="0.25">
      <c r="A5" s="62" t="s">
        <v>243</v>
      </c>
    </row>
    <row r="6" spans="1:1" ht="3.95" customHeight="1" x14ac:dyDescent="0.25"/>
    <row r="7" spans="1:1" ht="15.75" customHeight="1" x14ac:dyDescent="0.25">
      <c r="A7" s="62" t="s">
        <v>242</v>
      </c>
    </row>
    <row r="8" spans="1:1" ht="3.95" customHeight="1" x14ac:dyDescent="0.25">
      <c r="A8" s="60"/>
    </row>
    <row r="9" spans="1:1" ht="43.5" customHeight="1" x14ac:dyDescent="0.25">
      <c r="A9" s="93" t="s">
        <v>255</v>
      </c>
    </row>
    <row r="10" spans="1:1" ht="3.95" customHeight="1" x14ac:dyDescent="0.25">
      <c r="A10" s="60"/>
    </row>
    <row r="11" spans="1:1" ht="44.25" customHeight="1" x14ac:dyDescent="0.25">
      <c r="A11" s="93" t="s">
        <v>250</v>
      </c>
    </row>
    <row r="12" spans="1:1" ht="3.95" customHeight="1" x14ac:dyDescent="0.25">
      <c r="A12" s="93"/>
    </row>
    <row r="26" spans="1:3" ht="3.95" customHeight="1" x14ac:dyDescent="0.25"/>
    <row r="27" spans="1:3" ht="15" customHeight="1" x14ac:dyDescent="0.25">
      <c r="A27" s="92" t="s">
        <v>94</v>
      </c>
    </row>
    <row r="28" spans="1:3" ht="3.95" customHeight="1" x14ac:dyDescent="0.25"/>
    <row r="29" spans="1:3" ht="54" customHeight="1" x14ac:dyDescent="0.25">
      <c r="A29" s="62" t="s">
        <v>244</v>
      </c>
    </row>
    <row r="30" spans="1:3" ht="3.95" customHeight="1" x14ac:dyDescent="0.25"/>
    <row r="31" spans="1:3" ht="42" customHeight="1" x14ac:dyDescent="0.25">
      <c r="A31" s="93" t="s">
        <v>257</v>
      </c>
    </row>
    <row r="32" spans="1:3" s="94" customFormat="1" ht="3.95" customHeight="1" x14ac:dyDescent="0.25">
      <c r="A32" s="93"/>
      <c r="C32" s="95"/>
    </row>
    <row r="33" spans="1:1" ht="45" customHeight="1" x14ac:dyDescent="0.25">
      <c r="A33" s="105" t="s">
        <v>254</v>
      </c>
    </row>
    <row r="34" spans="1:1" ht="3.95" customHeight="1" x14ac:dyDescent="0.25">
      <c r="A34" s="75"/>
    </row>
    <row r="48" spans="1:1" ht="3.95" customHeight="1" x14ac:dyDescent="0.25">
      <c r="A48" s="75"/>
    </row>
    <row r="49" spans="1:1" ht="15" customHeight="1" x14ac:dyDescent="0.25">
      <c r="A49" s="92" t="s">
        <v>95</v>
      </c>
    </row>
    <row r="50" spans="1:1" ht="3.95" customHeight="1" x14ac:dyDescent="0.25"/>
    <row r="51" spans="1:1" ht="83.25" customHeight="1" x14ac:dyDescent="0.25">
      <c r="A51" s="93" t="s">
        <v>256</v>
      </c>
    </row>
    <row r="52" spans="1:1" ht="3.95" customHeight="1" x14ac:dyDescent="0.25">
      <c r="A52" s="94"/>
    </row>
    <row r="53" spans="1:1" ht="43.5" customHeight="1" x14ac:dyDescent="0.25">
      <c r="A53" s="93" t="s">
        <v>249</v>
      </c>
    </row>
    <row r="54" spans="1:1" ht="3.95" customHeight="1" x14ac:dyDescent="0.25"/>
    <row r="67" spans="1:1" ht="15" customHeight="1" x14ac:dyDescent="0.25">
      <c r="A67" s="89"/>
    </row>
    <row r="68" spans="1:1" ht="15" customHeight="1" x14ac:dyDescent="0.25">
      <c r="A68" s="89"/>
    </row>
    <row r="69" spans="1:1" ht="15" customHeight="1" x14ac:dyDescent="0.25">
      <c r="A69" s="89"/>
    </row>
    <row r="70" spans="1:1" ht="15" customHeight="1" x14ac:dyDescent="0.25">
      <c r="A70" s="89"/>
    </row>
    <row r="71" spans="1:1" ht="15" customHeight="1" x14ac:dyDescent="0.25">
      <c r="A71" s="89"/>
    </row>
    <row r="72" spans="1:1" ht="15" customHeight="1" x14ac:dyDescent="0.25">
      <c r="A72" s="89"/>
    </row>
    <row r="73" spans="1:1" ht="15" customHeight="1" x14ac:dyDescent="0.25">
      <c r="A73" s="89"/>
    </row>
    <row r="74" spans="1:1" ht="15" customHeight="1" x14ac:dyDescent="0.25">
      <c r="A74" s="89"/>
    </row>
    <row r="75" spans="1:1" ht="15" customHeight="1" x14ac:dyDescent="0.25">
      <c r="A75" s="89"/>
    </row>
    <row r="76" spans="1:1" ht="15" customHeight="1" x14ac:dyDescent="0.25">
      <c r="A76" s="89"/>
    </row>
    <row r="77" spans="1:1" ht="15" customHeight="1" x14ac:dyDescent="0.25">
      <c r="A77" s="89"/>
    </row>
    <row r="78" spans="1:1" ht="15" customHeight="1" x14ac:dyDescent="0.25">
      <c r="A78" s="89"/>
    </row>
    <row r="79" spans="1:1" ht="15" customHeight="1" x14ac:dyDescent="0.25">
      <c r="A79" s="89"/>
    </row>
    <row r="80" spans="1:1" ht="15" customHeight="1" x14ac:dyDescent="0.25">
      <c r="A80" s="89"/>
    </row>
    <row r="81" spans="1:1" ht="15" customHeight="1" x14ac:dyDescent="0.25">
      <c r="A81" s="89"/>
    </row>
    <row r="82" spans="1:1" ht="15" customHeight="1" x14ac:dyDescent="0.25">
      <c r="A82" s="89"/>
    </row>
    <row r="83" spans="1:1" ht="15" customHeight="1" x14ac:dyDescent="0.25">
      <c r="A83" s="89"/>
    </row>
    <row r="84" spans="1:1" ht="15" customHeight="1" x14ac:dyDescent="0.25">
      <c r="A84" s="55" t="s">
        <v>221</v>
      </c>
    </row>
    <row r="85" spans="1:1" ht="15" customHeight="1" x14ac:dyDescent="0.25">
      <c r="A85" s="56" t="s">
        <v>108</v>
      </c>
    </row>
    <row r="86" spans="1:1" ht="15" customHeight="1" x14ac:dyDescent="0.25">
      <c r="A86" s="56" t="s">
        <v>109</v>
      </c>
    </row>
    <row r="87" spans="1:1" ht="15" customHeight="1" x14ac:dyDescent="0.25">
      <c r="A87" s="56" t="s">
        <v>110</v>
      </c>
    </row>
    <row r="88" spans="1:1" ht="15" customHeight="1" x14ac:dyDescent="0.25">
      <c r="A88" s="56" t="s">
        <v>7</v>
      </c>
    </row>
    <row r="89" spans="1:1" ht="15" customHeight="1" x14ac:dyDescent="0.25">
      <c r="A89" s="56" t="s">
        <v>111</v>
      </c>
    </row>
    <row r="90" spans="1:1" ht="15" customHeight="1" x14ac:dyDescent="0.25">
      <c r="A90" s="56" t="s">
        <v>112</v>
      </c>
    </row>
    <row r="91" spans="1:1" ht="15" customHeight="1" x14ac:dyDescent="0.25">
      <c r="A91" s="56" t="s">
        <v>113</v>
      </c>
    </row>
    <row r="92" spans="1:1" ht="15" customHeight="1" x14ac:dyDescent="0.25">
      <c r="A92" s="56" t="s">
        <v>114</v>
      </c>
    </row>
    <row r="93" spans="1:1" ht="15" customHeight="1" x14ac:dyDescent="0.25">
      <c r="A93" s="56" t="s">
        <v>115</v>
      </c>
    </row>
    <row r="94" spans="1:1" ht="15" customHeight="1" x14ac:dyDescent="0.25">
      <c r="A94" s="56" t="s">
        <v>116</v>
      </c>
    </row>
    <row r="95" spans="1:1" ht="15" customHeight="1" x14ac:dyDescent="0.25">
      <c r="A95" s="56" t="s">
        <v>107</v>
      </c>
    </row>
    <row r="96" spans="1:1" ht="15" customHeight="1" x14ac:dyDescent="0.25">
      <c r="A96" s="55" t="s">
        <v>222</v>
      </c>
    </row>
    <row r="97" spans="1:1" ht="15" customHeight="1" x14ac:dyDescent="0.25">
      <c r="A97" s="56" t="s">
        <v>108</v>
      </c>
    </row>
    <row r="98" spans="1:1" ht="15" customHeight="1" x14ac:dyDescent="0.25">
      <c r="A98" s="56" t="s">
        <v>109</v>
      </c>
    </row>
    <row r="99" spans="1:1" ht="15" customHeight="1" x14ac:dyDescent="0.25">
      <c r="A99" s="56" t="s">
        <v>110</v>
      </c>
    </row>
    <row r="100" spans="1:1" ht="15" customHeight="1" x14ac:dyDescent="0.25">
      <c r="A100" s="56" t="s">
        <v>7</v>
      </c>
    </row>
    <row r="101" spans="1:1" ht="15" customHeight="1" x14ac:dyDescent="0.25">
      <c r="A101" s="56" t="s">
        <v>111</v>
      </c>
    </row>
    <row r="102" spans="1:1" ht="15" customHeight="1" x14ac:dyDescent="0.25">
      <c r="A102" s="56" t="s">
        <v>112</v>
      </c>
    </row>
    <row r="103" spans="1:1" ht="15" customHeight="1" x14ac:dyDescent="0.25">
      <c r="A103" s="56" t="s">
        <v>113</v>
      </c>
    </row>
    <row r="104" spans="1:1" ht="15" customHeight="1" x14ac:dyDescent="0.25">
      <c r="A104" s="56" t="s">
        <v>114</v>
      </c>
    </row>
    <row r="105" spans="1:1" ht="15" customHeight="1" x14ac:dyDescent="0.25">
      <c r="A105" s="56" t="s">
        <v>115</v>
      </c>
    </row>
    <row r="106" spans="1:1" ht="15" customHeight="1" x14ac:dyDescent="0.25">
      <c r="A106" s="56" t="s">
        <v>116</v>
      </c>
    </row>
    <row r="107" spans="1:1" ht="15" customHeight="1" x14ac:dyDescent="0.25">
      <c r="A107" s="56" t="s">
        <v>107</v>
      </c>
    </row>
    <row r="108" spans="1:1" ht="15" customHeight="1" x14ac:dyDescent="0.25">
      <c r="A108" s="55" t="s">
        <v>223</v>
      </c>
    </row>
    <row r="109" spans="1:1" ht="15" customHeight="1" x14ac:dyDescent="0.25">
      <c r="A109" s="56" t="s">
        <v>108</v>
      </c>
    </row>
    <row r="110" spans="1:1" ht="15" customHeight="1" x14ac:dyDescent="0.25">
      <c r="A110" s="56" t="s">
        <v>109</v>
      </c>
    </row>
    <row r="111" spans="1:1" ht="15" customHeight="1" x14ac:dyDescent="0.25">
      <c r="A111" s="56" t="s">
        <v>110</v>
      </c>
    </row>
    <row r="112" spans="1:1" ht="15" customHeight="1" x14ac:dyDescent="0.25">
      <c r="A112" s="56" t="s">
        <v>7</v>
      </c>
    </row>
    <row r="113" spans="1:1" ht="15" customHeight="1" x14ac:dyDescent="0.25">
      <c r="A113" s="56" t="s">
        <v>111</v>
      </c>
    </row>
    <row r="114" spans="1:1" ht="15" customHeight="1" x14ac:dyDescent="0.25">
      <c r="A114" s="56" t="s">
        <v>112</v>
      </c>
    </row>
    <row r="115" spans="1:1" ht="15" customHeight="1" x14ac:dyDescent="0.25">
      <c r="A115" s="56" t="s">
        <v>113</v>
      </c>
    </row>
    <row r="116" spans="1:1" ht="15" customHeight="1" x14ac:dyDescent="0.25">
      <c r="A116" s="56" t="s">
        <v>114</v>
      </c>
    </row>
    <row r="117" spans="1:1" ht="15" customHeight="1" x14ac:dyDescent="0.25">
      <c r="A117" s="56" t="s">
        <v>115</v>
      </c>
    </row>
    <row r="118" spans="1:1" ht="15" customHeight="1" x14ac:dyDescent="0.25">
      <c r="A118" s="56" t="s">
        <v>116</v>
      </c>
    </row>
    <row r="119" spans="1:1" ht="15" customHeight="1" x14ac:dyDescent="0.25">
      <c r="A119" s="56" t="s">
        <v>107</v>
      </c>
    </row>
    <row r="120" spans="1:1" ht="15" customHeight="1" x14ac:dyDescent="0.25">
      <c r="A120" s="57" t="s">
        <v>227</v>
      </c>
    </row>
    <row r="121" spans="1:1" ht="15" customHeight="1" x14ac:dyDescent="0.25">
      <c r="A121" s="56" t="s">
        <v>108</v>
      </c>
    </row>
    <row r="122" spans="1:1" ht="15" customHeight="1" x14ac:dyDescent="0.25">
      <c r="A122" s="56" t="s">
        <v>109</v>
      </c>
    </row>
    <row r="123" spans="1:1" ht="15" customHeight="1" x14ac:dyDescent="0.25">
      <c r="A123" s="56" t="s">
        <v>110</v>
      </c>
    </row>
    <row r="124" spans="1:1" ht="15" customHeight="1" x14ac:dyDescent="0.25">
      <c r="A124" s="56" t="s">
        <v>7</v>
      </c>
    </row>
    <row r="125" spans="1:1" ht="15" customHeight="1" x14ac:dyDescent="0.25">
      <c r="A125" s="56" t="s">
        <v>111</v>
      </c>
    </row>
    <row r="126" spans="1:1" ht="15" customHeight="1" x14ac:dyDescent="0.25">
      <c r="A126" s="56" t="s">
        <v>112</v>
      </c>
    </row>
    <row r="127" spans="1:1" ht="15" customHeight="1" x14ac:dyDescent="0.25">
      <c r="A127" s="56" t="s">
        <v>113</v>
      </c>
    </row>
    <row r="128" spans="1:1" ht="15" customHeight="1" x14ac:dyDescent="0.25">
      <c r="A128" s="56" t="s">
        <v>114</v>
      </c>
    </row>
    <row r="129" spans="1:1" ht="15" customHeight="1" x14ac:dyDescent="0.25">
      <c r="A129" s="56" t="s">
        <v>115</v>
      </c>
    </row>
    <row r="130" spans="1:1" ht="15" customHeight="1" x14ac:dyDescent="0.25">
      <c r="A130" s="56" t="s">
        <v>116</v>
      </c>
    </row>
    <row r="131" spans="1:1" ht="15" customHeight="1" x14ac:dyDescent="0.25">
      <c r="A131" s="56" t="s">
        <v>107</v>
      </c>
    </row>
  </sheetData>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99"/>
  <sheetViews>
    <sheetView workbookViewId="0">
      <pane xSplit="1" ySplit="3" topLeftCell="B83" activePane="bottomRight" state="frozen"/>
      <selection pane="topRight" activeCell="B1" sqref="B1"/>
      <selection pane="bottomLeft" activeCell="A4" sqref="A4"/>
      <selection pane="bottomRight" activeCell="E95" sqref="E95"/>
    </sheetView>
  </sheetViews>
  <sheetFormatPr defaultColWidth="9.140625" defaultRowHeight="14.25" x14ac:dyDescent="0.2"/>
  <cols>
    <col min="1" max="1" width="22.7109375" style="13" customWidth="1"/>
    <col min="2" max="4" width="16.85546875" style="13" customWidth="1"/>
    <col min="5" max="16384" width="9.140625" style="13"/>
  </cols>
  <sheetData>
    <row r="1" spans="1:4" s="10" customFormat="1" ht="18" customHeight="1" x14ac:dyDescent="0.25">
      <c r="A1" s="81" t="s">
        <v>52</v>
      </c>
      <c r="B1" s="80"/>
      <c r="C1" s="80"/>
      <c r="D1" s="80"/>
    </row>
    <row r="2" spans="1:4" s="12" customFormat="1" ht="10.5" x14ac:dyDescent="0.25">
      <c r="A2" s="11" t="s">
        <v>248</v>
      </c>
    </row>
    <row r="3" spans="1:4" ht="71.25" x14ac:dyDescent="0.2">
      <c r="A3" s="14"/>
      <c r="B3" s="28" t="s">
        <v>28</v>
      </c>
      <c r="C3" s="28" t="s">
        <v>27</v>
      </c>
      <c r="D3" s="28" t="s">
        <v>9</v>
      </c>
    </row>
    <row r="4" spans="1:4" ht="14.25" customHeight="1" x14ac:dyDescent="0.2">
      <c r="A4" s="76" t="s">
        <v>136</v>
      </c>
      <c r="B4" s="30">
        <f>'1.2 Vehicle Tests by Category'!M4</f>
        <v>72890</v>
      </c>
      <c r="C4" s="18"/>
      <c r="D4" s="19"/>
    </row>
    <row r="5" spans="1:4" x14ac:dyDescent="0.2">
      <c r="A5" s="77" t="s">
        <v>137</v>
      </c>
      <c r="B5" s="31">
        <f>'1.2 Vehicle Tests by Category'!M5</f>
        <v>76799</v>
      </c>
      <c r="C5" s="20"/>
      <c r="D5" s="21"/>
    </row>
    <row r="6" spans="1:4" x14ac:dyDescent="0.2">
      <c r="A6" s="78" t="s">
        <v>138</v>
      </c>
      <c r="B6" s="32">
        <f>'1.2 Vehicle Tests by Category'!M6</f>
        <v>77598</v>
      </c>
      <c r="C6" s="22"/>
      <c r="D6" s="23"/>
    </row>
    <row r="7" spans="1:4" x14ac:dyDescent="0.2">
      <c r="A7" s="77" t="s">
        <v>139</v>
      </c>
      <c r="B7" s="31">
        <f>'1.2 Vehicle Tests by Category'!M7</f>
        <v>70814</v>
      </c>
      <c r="C7" s="20"/>
      <c r="D7" s="21"/>
    </row>
    <row r="8" spans="1:4" x14ac:dyDescent="0.2">
      <c r="A8" s="78" t="s">
        <v>140</v>
      </c>
      <c r="B8" s="32">
        <f>'1.2 Vehicle Tests by Category'!M8</f>
        <v>69289</v>
      </c>
      <c r="C8" s="22"/>
      <c r="D8" s="23"/>
    </row>
    <row r="9" spans="1:4" x14ac:dyDescent="0.2">
      <c r="A9" s="77" t="s">
        <v>141</v>
      </c>
      <c r="B9" s="31">
        <f>'1.2 Vehicle Tests by Category'!M9</f>
        <v>73576</v>
      </c>
      <c r="C9" s="20"/>
      <c r="D9" s="21"/>
    </row>
    <row r="10" spans="1:4" x14ac:dyDescent="0.2">
      <c r="A10" s="78" t="s">
        <v>142</v>
      </c>
      <c r="B10" s="32">
        <f>'1.2 Vehicle Tests by Category'!M10</f>
        <v>74747</v>
      </c>
      <c r="C10" s="22"/>
      <c r="D10" s="23"/>
    </row>
    <row r="11" spans="1:4" x14ac:dyDescent="0.2">
      <c r="A11" s="77" t="s">
        <v>143</v>
      </c>
      <c r="B11" s="31">
        <f>'1.2 Vehicle Tests by Category'!M11</f>
        <v>66082</v>
      </c>
      <c r="C11" s="20"/>
      <c r="D11" s="21"/>
    </row>
    <row r="12" spans="1:4" x14ac:dyDescent="0.2">
      <c r="A12" s="78" t="s">
        <v>144</v>
      </c>
      <c r="B12" s="32">
        <f>'1.2 Vehicle Tests by Category'!M12</f>
        <v>51584</v>
      </c>
      <c r="C12" s="22"/>
      <c r="D12" s="23"/>
    </row>
    <row r="13" spans="1:4" x14ac:dyDescent="0.2">
      <c r="A13" s="77" t="s">
        <v>145</v>
      </c>
      <c r="B13" s="31">
        <f>'1.2 Vehicle Tests by Category'!M13</f>
        <v>68002</v>
      </c>
      <c r="C13" s="20"/>
      <c r="D13" s="21"/>
    </row>
    <row r="14" spans="1:4" x14ac:dyDescent="0.2">
      <c r="A14" s="78" t="s">
        <v>146</v>
      </c>
      <c r="B14" s="32">
        <f>'1.2 Vehicle Tests by Category'!M14</f>
        <v>68238</v>
      </c>
      <c r="C14" s="22"/>
      <c r="D14" s="23"/>
    </row>
    <row r="15" spans="1:4" x14ac:dyDescent="0.2">
      <c r="A15" s="79" t="s">
        <v>147</v>
      </c>
      <c r="B15" s="33">
        <f>'1.2 Vehicle Tests by Category'!M15</f>
        <v>76297</v>
      </c>
      <c r="C15" s="24"/>
      <c r="D15" s="25">
        <f>SUM(B4:B15)</f>
        <v>845916</v>
      </c>
    </row>
    <row r="16" spans="1:4" ht="14.25" customHeight="1" x14ac:dyDescent="0.2">
      <c r="A16" s="76" t="s">
        <v>151</v>
      </c>
      <c r="B16" s="30">
        <f>'1.2 Vehicle Tests by Category'!M16</f>
        <v>75254</v>
      </c>
      <c r="C16" s="18"/>
      <c r="D16" s="19">
        <f t="shared" ref="D16:D79" si="0">SUM(B5:B16)</f>
        <v>848280</v>
      </c>
    </row>
    <row r="17" spans="1:4" x14ac:dyDescent="0.2">
      <c r="A17" s="77" t="s">
        <v>152</v>
      </c>
      <c r="B17" s="31">
        <f>'1.2 Vehicle Tests by Category'!M17</f>
        <v>75076</v>
      </c>
      <c r="C17" s="20"/>
      <c r="D17" s="21">
        <f t="shared" si="0"/>
        <v>846557</v>
      </c>
    </row>
    <row r="18" spans="1:4" x14ac:dyDescent="0.2">
      <c r="A18" s="78" t="s">
        <v>153</v>
      </c>
      <c r="B18" s="32">
        <f>'1.2 Vehicle Tests by Category'!M18</f>
        <v>82887</v>
      </c>
      <c r="C18" s="22"/>
      <c r="D18" s="23">
        <f t="shared" si="0"/>
        <v>851846</v>
      </c>
    </row>
    <row r="19" spans="1:4" x14ac:dyDescent="0.2">
      <c r="A19" s="77" t="s">
        <v>154</v>
      </c>
      <c r="B19" s="31">
        <f>'1.2 Vehicle Tests by Category'!M19</f>
        <v>71847</v>
      </c>
      <c r="C19" s="20"/>
      <c r="D19" s="21">
        <f t="shared" si="0"/>
        <v>852879</v>
      </c>
    </row>
    <row r="20" spans="1:4" x14ac:dyDescent="0.2">
      <c r="A20" s="78" t="s">
        <v>155</v>
      </c>
      <c r="B20" s="32">
        <f>'1.2 Vehicle Tests by Category'!M20</f>
        <v>70272</v>
      </c>
      <c r="C20" s="22"/>
      <c r="D20" s="23">
        <f t="shared" si="0"/>
        <v>853862</v>
      </c>
    </row>
    <row r="21" spans="1:4" x14ac:dyDescent="0.2">
      <c r="A21" s="77" t="s">
        <v>156</v>
      </c>
      <c r="B21" s="31">
        <f>'1.2 Vehicle Tests by Category'!M21</f>
        <v>78334</v>
      </c>
      <c r="C21" s="20"/>
      <c r="D21" s="21">
        <f t="shared" si="0"/>
        <v>858620</v>
      </c>
    </row>
    <row r="22" spans="1:4" x14ac:dyDescent="0.2">
      <c r="A22" s="78" t="s">
        <v>157</v>
      </c>
      <c r="B22" s="32">
        <f>'1.2 Vehicle Tests by Category'!M22</f>
        <v>82062</v>
      </c>
      <c r="C22" s="22"/>
      <c r="D22" s="23">
        <f t="shared" si="0"/>
        <v>865935</v>
      </c>
    </row>
    <row r="23" spans="1:4" x14ac:dyDescent="0.2">
      <c r="A23" s="77" t="s">
        <v>158</v>
      </c>
      <c r="B23" s="31">
        <f>'1.2 Vehicle Tests by Category'!M23</f>
        <v>67691</v>
      </c>
      <c r="C23" s="20"/>
      <c r="D23" s="21">
        <f t="shared" si="0"/>
        <v>867544</v>
      </c>
    </row>
    <row r="24" spans="1:4" x14ac:dyDescent="0.2">
      <c r="A24" s="78" t="s">
        <v>159</v>
      </c>
      <c r="B24" s="32">
        <f>'1.2 Vehicle Tests by Category'!M24</f>
        <v>49242</v>
      </c>
      <c r="C24" s="22"/>
      <c r="D24" s="23">
        <f t="shared" si="0"/>
        <v>865202</v>
      </c>
    </row>
    <row r="25" spans="1:4" x14ac:dyDescent="0.2">
      <c r="A25" s="77" t="s">
        <v>148</v>
      </c>
      <c r="B25" s="31">
        <f>'1.2 Vehicle Tests by Category'!M25</f>
        <v>71751</v>
      </c>
      <c r="C25" s="20"/>
      <c r="D25" s="21">
        <f t="shared" si="0"/>
        <v>868951</v>
      </c>
    </row>
    <row r="26" spans="1:4" x14ac:dyDescent="0.2">
      <c r="A26" s="78" t="s">
        <v>149</v>
      </c>
      <c r="B26" s="32">
        <f>'1.2 Vehicle Tests by Category'!M26</f>
        <v>77732</v>
      </c>
      <c r="C26" s="22"/>
      <c r="D26" s="23">
        <f t="shared" si="0"/>
        <v>878445</v>
      </c>
    </row>
    <row r="27" spans="1:4" x14ac:dyDescent="0.2">
      <c r="A27" s="79" t="s">
        <v>150</v>
      </c>
      <c r="B27" s="33">
        <f>'1.2 Vehicle Tests by Category'!M27</f>
        <v>75782</v>
      </c>
      <c r="C27" s="24"/>
      <c r="D27" s="25">
        <f t="shared" si="0"/>
        <v>877930</v>
      </c>
    </row>
    <row r="28" spans="1:4" ht="14.25" customHeight="1" x14ac:dyDescent="0.2">
      <c r="A28" s="76" t="s">
        <v>160</v>
      </c>
      <c r="B28" s="30">
        <f>'1.2 Vehicle Tests by Category'!M28</f>
        <v>84245</v>
      </c>
      <c r="C28" s="18"/>
      <c r="D28" s="19">
        <f t="shared" si="0"/>
        <v>886921</v>
      </c>
    </row>
    <row r="29" spans="1:4" x14ac:dyDescent="0.2">
      <c r="A29" s="77" t="s">
        <v>161</v>
      </c>
      <c r="B29" s="31">
        <f>'1.2 Vehicle Tests by Category'!M29</f>
        <v>72592</v>
      </c>
      <c r="C29" s="20"/>
      <c r="D29" s="21">
        <f t="shared" si="0"/>
        <v>884437</v>
      </c>
    </row>
    <row r="30" spans="1:4" x14ac:dyDescent="0.2">
      <c r="A30" s="78" t="s">
        <v>162</v>
      </c>
      <c r="B30" s="32">
        <f>'1.2 Vehicle Tests by Category'!M30</f>
        <v>81693</v>
      </c>
      <c r="C30" s="22"/>
      <c r="D30" s="23">
        <f t="shared" si="0"/>
        <v>883243</v>
      </c>
    </row>
    <row r="31" spans="1:4" x14ac:dyDescent="0.2">
      <c r="A31" s="77" t="s">
        <v>163</v>
      </c>
      <c r="B31" s="31">
        <f>'1.2 Vehicle Tests by Category'!M31</f>
        <v>69880</v>
      </c>
      <c r="C31" s="20"/>
      <c r="D31" s="21">
        <f t="shared" si="0"/>
        <v>881276</v>
      </c>
    </row>
    <row r="32" spans="1:4" x14ac:dyDescent="0.2">
      <c r="A32" s="78" t="s">
        <v>164</v>
      </c>
      <c r="B32" s="32">
        <f>'1.2 Vehicle Tests by Category'!M32</f>
        <v>71204</v>
      </c>
      <c r="C32" s="22"/>
      <c r="D32" s="23">
        <f t="shared" si="0"/>
        <v>882208</v>
      </c>
    </row>
    <row r="33" spans="1:4" x14ac:dyDescent="0.2">
      <c r="A33" s="77" t="s">
        <v>165</v>
      </c>
      <c r="B33" s="31">
        <f>'1.2 Vehicle Tests by Category'!M33</f>
        <v>76427</v>
      </c>
      <c r="C33" s="20"/>
      <c r="D33" s="21">
        <f t="shared" si="0"/>
        <v>880301</v>
      </c>
    </row>
    <row r="34" spans="1:4" x14ac:dyDescent="0.2">
      <c r="A34" s="78" t="s">
        <v>166</v>
      </c>
      <c r="B34" s="32">
        <f>'1.2 Vehicle Tests by Category'!M34</f>
        <v>78159</v>
      </c>
      <c r="C34" s="22"/>
      <c r="D34" s="23">
        <f t="shared" si="0"/>
        <v>876398</v>
      </c>
    </row>
    <row r="35" spans="1:4" x14ac:dyDescent="0.2">
      <c r="A35" s="77" t="s">
        <v>167</v>
      </c>
      <c r="B35" s="31">
        <f>'1.2 Vehicle Tests by Category'!M35</f>
        <v>69483</v>
      </c>
      <c r="C35" s="20"/>
      <c r="D35" s="21">
        <f t="shared" si="0"/>
        <v>878190</v>
      </c>
    </row>
    <row r="36" spans="1:4" x14ac:dyDescent="0.2">
      <c r="A36" s="78" t="s">
        <v>168</v>
      </c>
      <c r="B36" s="32">
        <f>'1.2 Vehicle Tests by Category'!M36</f>
        <v>47163</v>
      </c>
      <c r="C36" s="22"/>
      <c r="D36" s="23">
        <f t="shared" si="0"/>
        <v>876111</v>
      </c>
    </row>
    <row r="37" spans="1:4" x14ac:dyDescent="0.2">
      <c r="A37" s="77" t="s">
        <v>169</v>
      </c>
      <c r="B37" s="31">
        <f>'1.2 Vehicle Tests by Category'!M37</f>
        <v>74663</v>
      </c>
      <c r="C37" s="20"/>
      <c r="D37" s="21">
        <f t="shared" si="0"/>
        <v>879023</v>
      </c>
    </row>
    <row r="38" spans="1:4" x14ac:dyDescent="0.2">
      <c r="A38" s="78" t="s">
        <v>170</v>
      </c>
      <c r="B38" s="32">
        <f>'1.2 Vehicle Tests by Category'!M38</f>
        <v>76652</v>
      </c>
      <c r="C38" s="22"/>
      <c r="D38" s="23">
        <f t="shared" si="0"/>
        <v>877943</v>
      </c>
    </row>
    <row r="39" spans="1:4" x14ac:dyDescent="0.2">
      <c r="A39" s="79" t="s">
        <v>171</v>
      </c>
      <c r="B39" s="33">
        <f>'1.2 Vehicle Tests by Category'!M39</f>
        <v>83402</v>
      </c>
      <c r="C39" s="24"/>
      <c r="D39" s="25">
        <f t="shared" si="0"/>
        <v>885563</v>
      </c>
    </row>
    <row r="40" spans="1:4" ht="14.25" customHeight="1" x14ac:dyDescent="0.2">
      <c r="A40" s="76" t="s">
        <v>172</v>
      </c>
      <c r="B40" s="30">
        <f>'1.2 Vehicle Tests by Category'!M40</f>
        <v>73664</v>
      </c>
      <c r="C40" s="18"/>
      <c r="D40" s="19">
        <f t="shared" si="0"/>
        <v>874982</v>
      </c>
    </row>
    <row r="41" spans="1:4" x14ac:dyDescent="0.2">
      <c r="A41" s="77" t="s">
        <v>173</v>
      </c>
      <c r="B41" s="31">
        <f>'1.2 Vehicle Tests by Category'!M41</f>
        <v>81311</v>
      </c>
      <c r="C41" s="20"/>
      <c r="D41" s="21">
        <f t="shared" si="0"/>
        <v>883701</v>
      </c>
    </row>
    <row r="42" spans="1:4" x14ac:dyDescent="0.2">
      <c r="A42" s="78" t="s">
        <v>174</v>
      </c>
      <c r="B42" s="32">
        <f>'1.2 Vehicle Tests by Category'!M42</f>
        <v>85523</v>
      </c>
      <c r="C42" s="22"/>
      <c r="D42" s="23">
        <f t="shared" si="0"/>
        <v>887531</v>
      </c>
    </row>
    <row r="43" spans="1:4" x14ac:dyDescent="0.2">
      <c r="A43" s="77" t="s">
        <v>175</v>
      </c>
      <c r="B43" s="31">
        <f>'1.2 Vehicle Tests by Category'!M43</f>
        <v>71783</v>
      </c>
      <c r="C43" s="20"/>
      <c r="D43" s="21">
        <f t="shared" si="0"/>
        <v>889434</v>
      </c>
    </row>
    <row r="44" spans="1:4" x14ac:dyDescent="0.2">
      <c r="A44" s="78" t="s">
        <v>176</v>
      </c>
      <c r="B44" s="32">
        <f>'1.2 Vehicle Tests by Category'!M44</f>
        <v>76498</v>
      </c>
      <c r="C44" s="22"/>
      <c r="D44" s="23">
        <f t="shared" si="0"/>
        <v>894728</v>
      </c>
    </row>
    <row r="45" spans="1:4" x14ac:dyDescent="0.2">
      <c r="A45" s="77" t="s">
        <v>177</v>
      </c>
      <c r="B45" s="31">
        <f>'1.2 Vehicle Tests by Category'!M45</f>
        <v>80373</v>
      </c>
      <c r="C45" s="20"/>
      <c r="D45" s="21">
        <f t="shared" si="0"/>
        <v>898674</v>
      </c>
    </row>
    <row r="46" spans="1:4" x14ac:dyDescent="0.2">
      <c r="A46" s="78" t="s">
        <v>178</v>
      </c>
      <c r="B46" s="32">
        <f>'1.2 Vehicle Tests by Category'!M46</f>
        <v>77011</v>
      </c>
      <c r="C46" s="22"/>
      <c r="D46" s="23">
        <f t="shared" si="0"/>
        <v>897526</v>
      </c>
    </row>
    <row r="47" spans="1:4" x14ac:dyDescent="0.2">
      <c r="A47" s="77" t="s">
        <v>179</v>
      </c>
      <c r="B47" s="31">
        <f>'1.2 Vehicle Tests by Category'!M47</f>
        <v>68225</v>
      </c>
      <c r="C47" s="20"/>
      <c r="D47" s="21">
        <f t="shared" si="0"/>
        <v>896268</v>
      </c>
    </row>
    <row r="48" spans="1:4" x14ac:dyDescent="0.2">
      <c r="A48" s="78" t="s">
        <v>180</v>
      </c>
      <c r="B48" s="32">
        <f>'1.2 Vehicle Tests by Category'!M48</f>
        <v>47348</v>
      </c>
      <c r="C48" s="22"/>
      <c r="D48" s="23">
        <f t="shared" si="0"/>
        <v>896453</v>
      </c>
    </row>
    <row r="49" spans="1:4" x14ac:dyDescent="0.2">
      <c r="A49" s="77" t="s">
        <v>181</v>
      </c>
      <c r="B49" s="31">
        <f>'1.2 Vehicle Tests by Category'!M49</f>
        <v>77564</v>
      </c>
      <c r="C49" s="20"/>
      <c r="D49" s="21">
        <f t="shared" si="0"/>
        <v>899354</v>
      </c>
    </row>
    <row r="50" spans="1:4" x14ac:dyDescent="0.2">
      <c r="A50" s="78" t="s">
        <v>182</v>
      </c>
      <c r="B50" s="32">
        <f>'1.2 Vehicle Tests by Category'!M50</f>
        <v>77470</v>
      </c>
      <c r="C50" s="22"/>
      <c r="D50" s="23">
        <f t="shared" si="0"/>
        <v>900172</v>
      </c>
    </row>
    <row r="51" spans="1:4" x14ac:dyDescent="0.2">
      <c r="A51" s="79" t="s">
        <v>183</v>
      </c>
      <c r="B51" s="33">
        <f>'1.2 Vehicle Tests by Category'!M51</f>
        <v>86044</v>
      </c>
      <c r="C51" s="24"/>
      <c r="D51" s="25">
        <f t="shared" si="0"/>
        <v>902814</v>
      </c>
    </row>
    <row r="52" spans="1:4" ht="14.25" customHeight="1" x14ac:dyDescent="0.2">
      <c r="A52" s="76" t="s">
        <v>184</v>
      </c>
      <c r="B52" s="30">
        <f>'1.2 Vehicle Tests by Category'!M52</f>
        <v>77077</v>
      </c>
      <c r="C52" s="18"/>
      <c r="D52" s="19">
        <f t="shared" si="0"/>
        <v>906227</v>
      </c>
    </row>
    <row r="53" spans="1:4" x14ac:dyDescent="0.2">
      <c r="A53" s="77" t="s">
        <v>185</v>
      </c>
      <c r="B53" s="31">
        <f>'1.2 Vehicle Tests by Category'!M53</f>
        <v>79454</v>
      </c>
      <c r="C53" s="20"/>
      <c r="D53" s="21">
        <f t="shared" si="0"/>
        <v>904370</v>
      </c>
    </row>
    <row r="54" spans="1:4" x14ac:dyDescent="0.2">
      <c r="A54" s="78" t="s">
        <v>186</v>
      </c>
      <c r="B54" s="32">
        <f>'1.2 Vehicle Tests by Category'!M54</f>
        <v>83346</v>
      </c>
      <c r="C54" s="22"/>
      <c r="D54" s="23">
        <f t="shared" si="0"/>
        <v>902193</v>
      </c>
    </row>
    <row r="55" spans="1:4" x14ac:dyDescent="0.2">
      <c r="A55" s="77" t="s">
        <v>187</v>
      </c>
      <c r="B55" s="31">
        <f>'1.2 Vehicle Tests by Category'!M55</f>
        <v>71060</v>
      </c>
      <c r="C55" s="20"/>
      <c r="D55" s="21">
        <f t="shared" si="0"/>
        <v>901470</v>
      </c>
    </row>
    <row r="56" spans="1:4" x14ac:dyDescent="0.2">
      <c r="A56" s="78" t="s">
        <v>188</v>
      </c>
      <c r="B56" s="32">
        <f>'1.2 Vehicle Tests by Category'!M56</f>
        <v>73906</v>
      </c>
      <c r="C56" s="22"/>
      <c r="D56" s="23">
        <f t="shared" si="0"/>
        <v>898878</v>
      </c>
    </row>
    <row r="57" spans="1:4" x14ac:dyDescent="0.2">
      <c r="A57" s="77" t="s">
        <v>189</v>
      </c>
      <c r="B57" s="31">
        <f>'1.2 Vehicle Tests by Category'!M57</f>
        <v>78291</v>
      </c>
      <c r="C57" s="20"/>
      <c r="D57" s="21">
        <f t="shared" si="0"/>
        <v>896796</v>
      </c>
    </row>
    <row r="58" spans="1:4" x14ac:dyDescent="0.2">
      <c r="A58" s="78" t="s">
        <v>190</v>
      </c>
      <c r="B58" s="32">
        <f>'1.2 Vehicle Tests by Category'!M58</f>
        <v>84352</v>
      </c>
      <c r="C58" s="22"/>
      <c r="D58" s="23">
        <f t="shared" si="0"/>
        <v>904137</v>
      </c>
    </row>
    <row r="59" spans="1:4" x14ac:dyDescent="0.2">
      <c r="A59" s="77" t="s">
        <v>191</v>
      </c>
      <c r="B59" s="31">
        <f>'1.2 Vehicle Tests by Category'!M59</f>
        <v>79421</v>
      </c>
      <c r="C59" s="20"/>
      <c r="D59" s="21">
        <f t="shared" si="0"/>
        <v>915333</v>
      </c>
    </row>
    <row r="60" spans="1:4" x14ac:dyDescent="0.2">
      <c r="A60" s="78" t="s">
        <v>192</v>
      </c>
      <c r="B60" s="32">
        <f>'1.2 Vehicle Tests by Category'!M60</f>
        <v>51404</v>
      </c>
      <c r="C60" s="22"/>
      <c r="D60" s="23">
        <f t="shared" si="0"/>
        <v>919389</v>
      </c>
    </row>
    <row r="61" spans="1:4" x14ac:dyDescent="0.2">
      <c r="A61" s="77" t="s">
        <v>193</v>
      </c>
      <c r="B61" s="31">
        <f>'1.2 Vehicle Tests by Category'!M61</f>
        <v>82184</v>
      </c>
      <c r="C61" s="20"/>
      <c r="D61" s="21">
        <f t="shared" si="0"/>
        <v>924009</v>
      </c>
    </row>
    <row r="62" spans="1:4" x14ac:dyDescent="0.2">
      <c r="A62" s="78" t="s">
        <v>194</v>
      </c>
      <c r="B62" s="32">
        <f>'1.2 Vehicle Tests by Category'!M62</f>
        <v>79437</v>
      </c>
      <c r="C62" s="22"/>
      <c r="D62" s="23">
        <f t="shared" si="0"/>
        <v>925976</v>
      </c>
    </row>
    <row r="63" spans="1:4" x14ac:dyDescent="0.2">
      <c r="A63" s="79" t="s">
        <v>195</v>
      </c>
      <c r="B63" s="33">
        <f>'1.2 Vehicle Tests by Category'!M63</f>
        <v>83354</v>
      </c>
      <c r="C63" s="24"/>
      <c r="D63" s="25">
        <f t="shared" si="0"/>
        <v>923286</v>
      </c>
    </row>
    <row r="64" spans="1:4" ht="14.25" customHeight="1" x14ac:dyDescent="0.2">
      <c r="A64" s="76" t="s">
        <v>196</v>
      </c>
      <c r="B64" s="30">
        <f>'1.2 Vehicle Tests by Category'!M64</f>
        <v>78002</v>
      </c>
      <c r="C64" s="18">
        <f>AVERAGE(B4,B16,B28,B40,B52)</f>
        <v>76626</v>
      </c>
      <c r="D64" s="19">
        <f t="shared" si="0"/>
        <v>924211</v>
      </c>
    </row>
    <row r="65" spans="1:4" x14ac:dyDescent="0.2">
      <c r="A65" s="77" t="s">
        <v>197</v>
      </c>
      <c r="B65" s="31">
        <f>'1.2 Vehicle Tests by Category'!M65</f>
        <v>85163</v>
      </c>
      <c r="C65" s="20">
        <f t="shared" ref="C65:C87" si="1">AVERAGE(B5,B17,B29,B41,B53)</f>
        <v>77046.399999999994</v>
      </c>
      <c r="D65" s="21">
        <f t="shared" si="0"/>
        <v>929920</v>
      </c>
    </row>
    <row r="66" spans="1:4" x14ac:dyDescent="0.2">
      <c r="A66" s="78" t="s">
        <v>198</v>
      </c>
      <c r="B66" s="32">
        <f>'1.2 Vehicle Tests by Category'!M66</f>
        <v>82622</v>
      </c>
      <c r="C66" s="22">
        <f t="shared" si="1"/>
        <v>82209.399999999994</v>
      </c>
      <c r="D66" s="23">
        <f t="shared" si="0"/>
        <v>929196</v>
      </c>
    </row>
    <row r="67" spans="1:4" x14ac:dyDescent="0.2">
      <c r="A67" s="77" t="s">
        <v>199</v>
      </c>
      <c r="B67" s="31">
        <f>'1.2 Vehicle Tests by Category'!M67</f>
        <v>79247</v>
      </c>
      <c r="C67" s="20">
        <f t="shared" si="1"/>
        <v>71076.800000000003</v>
      </c>
      <c r="D67" s="21">
        <f t="shared" si="0"/>
        <v>937383</v>
      </c>
    </row>
    <row r="68" spans="1:4" x14ac:dyDescent="0.2">
      <c r="A68" s="78" t="s">
        <v>200</v>
      </c>
      <c r="B68" s="32">
        <f>'1.2 Vehicle Tests by Category'!M68</f>
        <v>84578</v>
      </c>
      <c r="C68" s="22">
        <f t="shared" si="1"/>
        <v>72233.8</v>
      </c>
      <c r="D68" s="23">
        <f t="shared" si="0"/>
        <v>948055</v>
      </c>
    </row>
    <row r="69" spans="1:4" x14ac:dyDescent="0.2">
      <c r="A69" s="77" t="s">
        <v>201</v>
      </c>
      <c r="B69" s="31">
        <f>'1.2 Vehicle Tests by Category'!M69</f>
        <v>83747</v>
      </c>
      <c r="C69" s="20">
        <f t="shared" si="1"/>
        <v>77400.2</v>
      </c>
      <c r="D69" s="21">
        <f t="shared" si="0"/>
        <v>953511</v>
      </c>
    </row>
    <row r="70" spans="1:4" x14ac:dyDescent="0.2">
      <c r="A70" s="78" t="s">
        <v>202</v>
      </c>
      <c r="B70" s="32">
        <f>'1.2 Vehicle Tests by Category'!M70</f>
        <v>87410</v>
      </c>
      <c r="C70" s="22">
        <f t="shared" si="1"/>
        <v>79266.2</v>
      </c>
      <c r="D70" s="23">
        <f t="shared" si="0"/>
        <v>956569</v>
      </c>
    </row>
    <row r="71" spans="1:4" x14ac:dyDescent="0.2">
      <c r="A71" s="77" t="s">
        <v>203</v>
      </c>
      <c r="B71" s="31">
        <f>'1.2 Vehicle Tests by Category'!M71</f>
        <v>79379</v>
      </c>
      <c r="C71" s="20">
        <f t="shared" si="1"/>
        <v>70180.399999999994</v>
      </c>
      <c r="D71" s="21">
        <f t="shared" si="0"/>
        <v>956527</v>
      </c>
    </row>
    <row r="72" spans="1:4" x14ac:dyDescent="0.2">
      <c r="A72" s="78" t="s">
        <v>204</v>
      </c>
      <c r="B72" s="32">
        <f>'1.2 Vehicle Tests by Category'!M72</f>
        <v>57002</v>
      </c>
      <c r="C72" s="22">
        <f t="shared" si="1"/>
        <v>49348.2</v>
      </c>
      <c r="D72" s="23">
        <f t="shared" si="0"/>
        <v>962125</v>
      </c>
    </row>
    <row r="73" spans="1:4" x14ac:dyDescent="0.2">
      <c r="A73" s="77" t="s">
        <v>205</v>
      </c>
      <c r="B73" s="31">
        <f>'1.2 Vehicle Tests by Category'!M73</f>
        <v>73497</v>
      </c>
      <c r="C73" s="20">
        <f t="shared" si="1"/>
        <v>74832.800000000003</v>
      </c>
      <c r="D73" s="21">
        <f t="shared" si="0"/>
        <v>953438</v>
      </c>
    </row>
    <row r="74" spans="1:4" x14ac:dyDescent="0.2">
      <c r="A74" s="78" t="s">
        <v>206</v>
      </c>
      <c r="B74" s="32">
        <f>'1.2 Vehicle Tests by Category'!M74</f>
        <v>36045</v>
      </c>
      <c r="C74" s="22">
        <f t="shared" si="1"/>
        <v>75905.8</v>
      </c>
      <c r="D74" s="23">
        <f t="shared" si="0"/>
        <v>910046</v>
      </c>
    </row>
    <row r="75" spans="1:4" x14ac:dyDescent="0.2">
      <c r="A75" s="79" t="s">
        <v>207</v>
      </c>
      <c r="B75" s="33">
        <f>'1.2 Vehicle Tests by Category'!M75</f>
        <v>23390</v>
      </c>
      <c r="C75" s="24">
        <f t="shared" si="1"/>
        <v>80975.8</v>
      </c>
      <c r="D75" s="25">
        <f t="shared" si="0"/>
        <v>850082</v>
      </c>
    </row>
    <row r="76" spans="1:4" ht="15" customHeight="1" x14ac:dyDescent="0.2">
      <c r="A76" s="76" t="s">
        <v>208</v>
      </c>
      <c r="B76" s="32">
        <f>'1.2 Vehicle Tests by Category'!M76</f>
        <v>0</v>
      </c>
      <c r="C76" s="22">
        <f t="shared" si="1"/>
        <v>77648.399999999994</v>
      </c>
      <c r="D76" s="23">
        <f t="shared" si="0"/>
        <v>772080</v>
      </c>
    </row>
    <row r="77" spans="1:4" x14ac:dyDescent="0.2">
      <c r="A77" s="77" t="s">
        <v>209</v>
      </c>
      <c r="B77" s="31">
        <f>'1.2 Vehicle Tests by Category'!M77</f>
        <v>0</v>
      </c>
      <c r="C77" s="20">
        <f t="shared" si="1"/>
        <v>78719.199999999997</v>
      </c>
      <c r="D77" s="21">
        <f t="shared" si="0"/>
        <v>686917</v>
      </c>
    </row>
    <row r="78" spans="1:4" x14ac:dyDescent="0.2">
      <c r="A78" s="78" t="s">
        <v>210</v>
      </c>
      <c r="B78" s="32">
        <f>'1.2 Vehicle Tests by Category'!M78</f>
        <v>47</v>
      </c>
      <c r="C78" s="22">
        <f t="shared" si="1"/>
        <v>83214.2</v>
      </c>
      <c r="D78" s="23">
        <f t="shared" si="0"/>
        <v>604342</v>
      </c>
    </row>
    <row r="79" spans="1:4" x14ac:dyDescent="0.2">
      <c r="A79" s="77" t="s">
        <v>211</v>
      </c>
      <c r="B79" s="31">
        <f>'1.2 Vehicle Tests by Category'!M79</f>
        <v>2894</v>
      </c>
      <c r="C79" s="20">
        <f t="shared" si="1"/>
        <v>72763.399999999994</v>
      </c>
      <c r="D79" s="21">
        <f t="shared" si="0"/>
        <v>527989</v>
      </c>
    </row>
    <row r="80" spans="1:4" x14ac:dyDescent="0.2">
      <c r="A80" s="78" t="s">
        <v>212</v>
      </c>
      <c r="B80" s="32">
        <f>'1.2 Vehicle Tests by Category'!M80</f>
        <v>4540</v>
      </c>
      <c r="C80" s="22">
        <f t="shared" si="1"/>
        <v>75291.600000000006</v>
      </c>
      <c r="D80" s="23">
        <f t="shared" ref="D80:D87" si="2">SUM(B69:B80)</f>
        <v>447951</v>
      </c>
    </row>
    <row r="81" spans="1:6" x14ac:dyDescent="0.2">
      <c r="A81" s="77" t="s">
        <v>213</v>
      </c>
      <c r="B81" s="31">
        <f>'1.2 Vehicle Tests by Category'!M81</f>
        <v>12710</v>
      </c>
      <c r="C81" s="20">
        <f t="shared" si="1"/>
        <v>79434.399999999994</v>
      </c>
      <c r="D81" s="21">
        <f t="shared" si="2"/>
        <v>376914</v>
      </c>
    </row>
    <row r="82" spans="1:6" x14ac:dyDescent="0.2">
      <c r="A82" s="78" t="s">
        <v>214</v>
      </c>
      <c r="B82" s="32">
        <f>'1.2 Vehicle Tests by Category'!M82</f>
        <v>20722</v>
      </c>
      <c r="C82" s="22">
        <f t="shared" si="1"/>
        <v>81798.8</v>
      </c>
      <c r="D82" s="23">
        <f t="shared" si="2"/>
        <v>310226</v>
      </c>
    </row>
    <row r="83" spans="1:6" x14ac:dyDescent="0.2">
      <c r="A83" s="77" t="s">
        <v>215</v>
      </c>
      <c r="B83" s="31">
        <f>'1.2 Vehicle Tests by Category'!M83</f>
        <v>22637</v>
      </c>
      <c r="C83" s="20">
        <f t="shared" si="1"/>
        <v>72839.8</v>
      </c>
      <c r="D83" s="21">
        <f t="shared" si="2"/>
        <v>253484</v>
      </c>
    </row>
    <row r="84" spans="1:6" x14ac:dyDescent="0.2">
      <c r="A84" s="78" t="s">
        <v>216</v>
      </c>
      <c r="B84" s="32">
        <f>'1.2 Vehicle Tests by Category'!M84</f>
        <v>20084</v>
      </c>
      <c r="C84" s="22">
        <f t="shared" si="1"/>
        <v>50431.8</v>
      </c>
      <c r="D84" s="23">
        <f t="shared" si="2"/>
        <v>216566</v>
      </c>
    </row>
    <row r="85" spans="1:6" x14ac:dyDescent="0.2">
      <c r="A85" s="77" t="s">
        <v>217</v>
      </c>
      <c r="B85" s="31">
        <f>'1.2 Vehicle Tests by Category'!M85</f>
        <v>34270</v>
      </c>
      <c r="C85" s="20">
        <f t="shared" si="1"/>
        <v>75931.8</v>
      </c>
      <c r="D85" s="21">
        <f t="shared" si="2"/>
        <v>177339</v>
      </c>
    </row>
    <row r="86" spans="1:6" x14ac:dyDescent="0.2">
      <c r="A86" s="78" t="s">
        <v>218</v>
      </c>
      <c r="B86" s="32">
        <f>'1.2 Vehicle Tests by Category'!M86</f>
        <v>48039</v>
      </c>
      <c r="C86" s="22">
        <f t="shared" si="1"/>
        <v>69467.199999999997</v>
      </c>
      <c r="D86" s="23">
        <f t="shared" si="2"/>
        <v>189333</v>
      </c>
    </row>
    <row r="87" spans="1:6" x14ac:dyDescent="0.2">
      <c r="A87" s="79" t="s">
        <v>219</v>
      </c>
      <c r="B87" s="33">
        <f>'1.2 Vehicle Tests by Category'!M87</f>
        <v>54613</v>
      </c>
      <c r="C87" s="24">
        <f t="shared" si="1"/>
        <v>70394.399999999994</v>
      </c>
      <c r="D87" s="25">
        <f t="shared" si="2"/>
        <v>220556</v>
      </c>
    </row>
    <row r="88" spans="1:6" ht="15" customHeight="1" x14ac:dyDescent="0.2">
      <c r="A88" s="76" t="s">
        <v>228</v>
      </c>
      <c r="B88" s="32">
        <f>'1.2 Vehicle Tests by Category'!M88</f>
        <v>47723</v>
      </c>
      <c r="C88" s="22">
        <f t="shared" ref="C88:C91" si="3">AVERAGE(B28,B40,B52,B64,B76)</f>
        <v>62597.599999999999</v>
      </c>
      <c r="D88" s="23">
        <f t="shared" ref="D88" si="4">SUM(B77:B88)</f>
        <v>268279</v>
      </c>
    </row>
    <row r="89" spans="1:6" x14ac:dyDescent="0.2">
      <c r="A89" s="77" t="s">
        <v>229</v>
      </c>
      <c r="B89" s="31">
        <f>'1.2 Vehicle Tests by Category'!M89</f>
        <v>48378</v>
      </c>
      <c r="C89" s="20">
        <f t="shared" si="3"/>
        <v>63704</v>
      </c>
      <c r="D89" s="21">
        <f t="shared" ref="D89:D94" si="5">SUM(B78:B89)</f>
        <v>316657</v>
      </c>
    </row>
    <row r="90" spans="1:6" x14ac:dyDescent="0.2">
      <c r="A90" s="78" t="s">
        <v>230</v>
      </c>
      <c r="B90" s="32">
        <f>'1.2 Vehicle Tests by Category'!M90</f>
        <v>44697</v>
      </c>
      <c r="C90" s="22">
        <f t="shared" si="3"/>
        <v>66646.2</v>
      </c>
      <c r="D90" s="23">
        <f t="shared" si="5"/>
        <v>361307</v>
      </c>
    </row>
    <row r="91" spans="1:6" x14ac:dyDescent="0.2">
      <c r="A91" s="77" t="s">
        <v>231</v>
      </c>
      <c r="B91" s="31">
        <f>'1.2 Vehicle Tests by Category'!M91</f>
        <v>42261</v>
      </c>
      <c r="C91" s="20">
        <f t="shared" si="3"/>
        <v>58972.800000000003</v>
      </c>
      <c r="D91" s="21">
        <f t="shared" si="5"/>
        <v>400674</v>
      </c>
    </row>
    <row r="92" spans="1:6" x14ac:dyDescent="0.2">
      <c r="A92" s="78" t="s">
        <v>232</v>
      </c>
      <c r="B92" s="32">
        <f>'1.2 Vehicle Tests by Category'!M92</f>
        <v>60680</v>
      </c>
      <c r="C92" s="22">
        <f t="shared" ref="C92:C93" si="6">AVERAGE(B32,B44,B56,B68,B80)</f>
        <v>62145.2</v>
      </c>
      <c r="D92" s="23">
        <f t="shared" si="5"/>
        <v>456814</v>
      </c>
    </row>
    <row r="93" spans="1:6" x14ac:dyDescent="0.2">
      <c r="A93" s="77" t="s">
        <v>233</v>
      </c>
      <c r="B93" s="31">
        <f>'1.2 Vehicle Tests by Category'!M93</f>
        <v>57227</v>
      </c>
      <c r="C93" s="20">
        <f t="shared" si="6"/>
        <v>66309.600000000006</v>
      </c>
      <c r="D93" s="21">
        <f t="shared" si="5"/>
        <v>501331</v>
      </c>
    </row>
    <row r="94" spans="1:6" x14ac:dyDescent="0.2">
      <c r="A94" s="78" t="s">
        <v>234</v>
      </c>
      <c r="B94" s="32">
        <f>'1.2 Vehicle Tests by Category'!M94</f>
        <v>73554</v>
      </c>
      <c r="C94" s="22">
        <f t="shared" ref="C94:C95" si="7">AVERAGE(B34,B46,B58,B70,B82)</f>
        <v>69530.8</v>
      </c>
      <c r="D94" s="23">
        <f t="shared" si="5"/>
        <v>554163</v>
      </c>
    </row>
    <row r="95" spans="1:6" x14ac:dyDescent="0.2">
      <c r="A95" s="77" t="s">
        <v>235</v>
      </c>
      <c r="B95" s="31">
        <f>'1.2 Vehicle Tests by Category'!M95</f>
        <v>75471</v>
      </c>
      <c r="C95" s="20">
        <f t="shared" si="7"/>
        <v>63829</v>
      </c>
      <c r="D95" s="21">
        <f t="shared" ref="D95" si="8">SUM(B84:B95)</f>
        <v>606997</v>
      </c>
      <c r="F95" s="39"/>
    </row>
    <row r="96" spans="1:6" x14ac:dyDescent="0.2">
      <c r="A96" s="78" t="s">
        <v>236</v>
      </c>
      <c r="B96" s="32"/>
      <c r="C96" s="22"/>
      <c r="D96" s="23"/>
    </row>
    <row r="97" spans="1:4" x14ac:dyDescent="0.2">
      <c r="A97" s="77" t="s">
        <v>237</v>
      </c>
      <c r="B97" s="31"/>
      <c r="C97" s="20"/>
      <c r="D97" s="21"/>
    </row>
    <row r="98" spans="1:4" x14ac:dyDescent="0.2">
      <c r="A98" s="78" t="s">
        <v>238</v>
      </c>
      <c r="B98" s="32"/>
      <c r="C98" s="22"/>
      <c r="D98" s="23"/>
    </row>
    <row r="99" spans="1:4" x14ac:dyDescent="0.2">
      <c r="A99" s="79" t="s">
        <v>239</v>
      </c>
      <c r="B99" s="33"/>
      <c r="C99" s="24"/>
      <c r="D99" s="25"/>
    </row>
  </sheetData>
  <pageMargins left="0.25" right="0.25" top="0.75" bottom="0.75" header="0.3" footer="0.3"/>
  <pageSetup paperSize="9" fitToHeight="0" orientation="portrait" horizontalDpi="90" verticalDpi="90" r:id="rId1"/>
  <ignoredErrors>
    <ignoredError sqref="D4:D85 D87 D8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99"/>
  <sheetViews>
    <sheetView zoomScaleNormal="100" zoomScaleSheetLayoutView="100" workbookViewId="0">
      <pane xSplit="1" ySplit="3" topLeftCell="B83" activePane="bottomRight" state="frozen"/>
      <selection activeCell="A84" sqref="A84"/>
      <selection pane="topRight" activeCell="A84" sqref="A84"/>
      <selection pane="bottomLeft" activeCell="A84" sqref="A84"/>
      <selection pane="bottomRight" activeCell="B83" sqref="B83"/>
    </sheetView>
  </sheetViews>
  <sheetFormatPr defaultColWidth="9.140625" defaultRowHeight="14.25" x14ac:dyDescent="0.2"/>
  <cols>
    <col min="1" max="1" width="22.7109375" style="13" customWidth="1"/>
    <col min="2" max="4" width="16.85546875" style="13" customWidth="1"/>
    <col min="5" max="6" width="9.140625" style="13"/>
    <col min="7" max="7" width="10" style="13" bestFit="1" customWidth="1"/>
    <col min="8" max="16384" width="9.140625" style="13"/>
  </cols>
  <sheetData>
    <row r="1" spans="1:5" s="10" customFormat="1" ht="18" customHeight="1" x14ac:dyDescent="0.25">
      <c r="A1" s="81" t="s">
        <v>58</v>
      </c>
      <c r="B1" s="80"/>
      <c r="C1" s="80"/>
      <c r="D1" s="80"/>
      <c r="E1" s="80"/>
    </row>
    <row r="2" spans="1:5" s="12" customFormat="1" ht="10.5" x14ac:dyDescent="0.25">
      <c r="A2" s="11" t="s">
        <v>248</v>
      </c>
      <c r="B2" s="11"/>
    </row>
    <row r="3" spans="1:5" ht="71.25" x14ac:dyDescent="0.2">
      <c r="A3" s="14"/>
      <c r="B3" s="28" t="s">
        <v>29</v>
      </c>
      <c r="C3" s="28" t="s">
        <v>27</v>
      </c>
      <c r="D3" s="28" t="s">
        <v>9</v>
      </c>
    </row>
    <row r="4" spans="1:5" ht="14.25" customHeight="1" x14ac:dyDescent="0.2">
      <c r="A4" s="76" t="s">
        <v>136</v>
      </c>
      <c r="B4" s="30">
        <v>13278</v>
      </c>
      <c r="C4" s="18"/>
      <c r="D4" s="19"/>
    </row>
    <row r="5" spans="1:5" x14ac:dyDescent="0.2">
      <c r="A5" s="77" t="s">
        <v>137</v>
      </c>
      <c r="B5" s="31">
        <v>14702</v>
      </c>
      <c r="C5" s="20"/>
      <c r="D5" s="21"/>
    </row>
    <row r="6" spans="1:5" x14ac:dyDescent="0.2">
      <c r="A6" s="78" t="s">
        <v>138</v>
      </c>
      <c r="B6" s="32">
        <v>14847</v>
      </c>
      <c r="C6" s="22"/>
      <c r="D6" s="23"/>
    </row>
    <row r="7" spans="1:5" x14ac:dyDescent="0.2">
      <c r="A7" s="77" t="s">
        <v>139</v>
      </c>
      <c r="B7" s="31">
        <v>13552</v>
      </c>
      <c r="C7" s="20"/>
      <c r="D7" s="21"/>
    </row>
    <row r="8" spans="1:5" x14ac:dyDescent="0.2">
      <c r="A8" s="78" t="s">
        <v>140</v>
      </c>
      <c r="B8" s="32">
        <v>14076</v>
      </c>
      <c r="C8" s="22"/>
      <c r="D8" s="23"/>
    </row>
    <row r="9" spans="1:5" x14ac:dyDescent="0.2">
      <c r="A9" s="77" t="s">
        <v>141</v>
      </c>
      <c r="B9" s="31">
        <v>13857</v>
      </c>
      <c r="C9" s="20"/>
      <c r="D9" s="21"/>
    </row>
    <row r="10" spans="1:5" x14ac:dyDescent="0.2">
      <c r="A10" s="78" t="s">
        <v>142</v>
      </c>
      <c r="B10" s="32">
        <v>14829</v>
      </c>
      <c r="C10" s="22"/>
      <c r="D10" s="23"/>
    </row>
    <row r="11" spans="1:5" x14ac:dyDescent="0.2">
      <c r="A11" s="77" t="s">
        <v>143</v>
      </c>
      <c r="B11" s="31">
        <v>14663</v>
      </c>
      <c r="C11" s="20"/>
      <c r="D11" s="21"/>
    </row>
    <row r="12" spans="1:5" x14ac:dyDescent="0.2">
      <c r="A12" s="78" t="s">
        <v>144</v>
      </c>
      <c r="B12" s="32">
        <v>12937</v>
      </c>
      <c r="C12" s="22"/>
      <c r="D12" s="23"/>
    </row>
    <row r="13" spans="1:5" x14ac:dyDescent="0.2">
      <c r="A13" s="77" t="s">
        <v>145</v>
      </c>
      <c r="B13" s="31">
        <v>11190</v>
      </c>
      <c r="C13" s="20"/>
      <c r="D13" s="21"/>
    </row>
    <row r="14" spans="1:5" x14ac:dyDescent="0.2">
      <c r="A14" s="78" t="s">
        <v>146</v>
      </c>
      <c r="B14" s="32">
        <v>11932</v>
      </c>
      <c r="C14" s="22"/>
      <c r="D14" s="23"/>
    </row>
    <row r="15" spans="1:5" x14ac:dyDescent="0.2">
      <c r="A15" s="79" t="s">
        <v>147</v>
      </c>
      <c r="B15" s="33">
        <v>13416</v>
      </c>
      <c r="C15" s="24"/>
      <c r="D15" s="25">
        <f>SUM(B4:B15)</f>
        <v>163279</v>
      </c>
    </row>
    <row r="16" spans="1:5" ht="14.25" customHeight="1" x14ac:dyDescent="0.2">
      <c r="A16" s="76" t="s">
        <v>151</v>
      </c>
      <c r="B16" s="30">
        <v>13678</v>
      </c>
      <c r="C16" s="18"/>
      <c r="D16" s="19">
        <f t="shared" ref="D16:D79" si="0">SUM(B5:B16)</f>
        <v>163679</v>
      </c>
    </row>
    <row r="17" spans="1:4" x14ac:dyDescent="0.2">
      <c r="A17" s="77" t="s">
        <v>152</v>
      </c>
      <c r="B17" s="31">
        <v>14395</v>
      </c>
      <c r="C17" s="20"/>
      <c r="D17" s="21">
        <f t="shared" si="0"/>
        <v>163372</v>
      </c>
    </row>
    <row r="18" spans="1:4" x14ac:dyDescent="0.2">
      <c r="A18" s="78" t="s">
        <v>153</v>
      </c>
      <c r="B18" s="32">
        <v>15371</v>
      </c>
      <c r="C18" s="22"/>
      <c r="D18" s="23">
        <f t="shared" si="0"/>
        <v>163896</v>
      </c>
    </row>
    <row r="19" spans="1:4" x14ac:dyDescent="0.2">
      <c r="A19" s="77" t="s">
        <v>154</v>
      </c>
      <c r="B19" s="31">
        <v>14083</v>
      </c>
      <c r="C19" s="20"/>
      <c r="D19" s="21">
        <f t="shared" si="0"/>
        <v>164427</v>
      </c>
    </row>
    <row r="20" spans="1:4" x14ac:dyDescent="0.2">
      <c r="A20" s="78" t="s">
        <v>155</v>
      </c>
      <c r="B20" s="32">
        <v>13767</v>
      </c>
      <c r="C20" s="22"/>
      <c r="D20" s="23">
        <f t="shared" si="0"/>
        <v>164118</v>
      </c>
    </row>
    <row r="21" spans="1:4" x14ac:dyDescent="0.2">
      <c r="A21" s="77" t="s">
        <v>156</v>
      </c>
      <c r="B21" s="31">
        <v>14913</v>
      </c>
      <c r="C21" s="20"/>
      <c r="D21" s="21">
        <f t="shared" si="0"/>
        <v>165174</v>
      </c>
    </row>
    <row r="22" spans="1:4" x14ac:dyDescent="0.2">
      <c r="A22" s="78" t="s">
        <v>157</v>
      </c>
      <c r="B22" s="32">
        <v>16985</v>
      </c>
      <c r="C22" s="22"/>
      <c r="D22" s="23">
        <f t="shared" si="0"/>
        <v>167330</v>
      </c>
    </row>
    <row r="23" spans="1:4" x14ac:dyDescent="0.2">
      <c r="A23" s="77" t="s">
        <v>158</v>
      </c>
      <c r="B23" s="31">
        <v>15611</v>
      </c>
      <c r="C23" s="20"/>
      <c r="D23" s="21">
        <f t="shared" si="0"/>
        <v>168278</v>
      </c>
    </row>
    <row r="24" spans="1:4" x14ac:dyDescent="0.2">
      <c r="A24" s="78" t="s">
        <v>159</v>
      </c>
      <c r="B24" s="32">
        <v>12607</v>
      </c>
      <c r="C24" s="22"/>
      <c r="D24" s="23">
        <f t="shared" si="0"/>
        <v>167948</v>
      </c>
    </row>
    <row r="25" spans="1:4" x14ac:dyDescent="0.2">
      <c r="A25" s="77" t="s">
        <v>148</v>
      </c>
      <c r="B25" s="31">
        <v>11281</v>
      </c>
      <c r="C25" s="20"/>
      <c r="D25" s="21">
        <f t="shared" si="0"/>
        <v>168039</v>
      </c>
    </row>
    <row r="26" spans="1:4" x14ac:dyDescent="0.2">
      <c r="A26" s="78" t="s">
        <v>149</v>
      </c>
      <c r="B26" s="32">
        <v>13967</v>
      </c>
      <c r="C26" s="22"/>
      <c r="D26" s="23">
        <f t="shared" si="0"/>
        <v>170074</v>
      </c>
    </row>
    <row r="27" spans="1:4" x14ac:dyDescent="0.2">
      <c r="A27" s="79" t="s">
        <v>150</v>
      </c>
      <c r="B27" s="33">
        <v>13439</v>
      </c>
      <c r="C27" s="24"/>
      <c r="D27" s="25">
        <f t="shared" si="0"/>
        <v>170097</v>
      </c>
    </row>
    <row r="28" spans="1:4" ht="14.25" customHeight="1" x14ac:dyDescent="0.2">
      <c r="A28" s="76" t="s">
        <v>160</v>
      </c>
      <c r="B28" s="30">
        <v>14683</v>
      </c>
      <c r="C28" s="18"/>
      <c r="D28" s="19">
        <f t="shared" si="0"/>
        <v>171102</v>
      </c>
    </row>
    <row r="29" spans="1:4" x14ac:dyDescent="0.2">
      <c r="A29" s="77" t="s">
        <v>161</v>
      </c>
      <c r="B29" s="31">
        <v>13682</v>
      </c>
      <c r="C29" s="20"/>
      <c r="D29" s="21">
        <f t="shared" si="0"/>
        <v>170389</v>
      </c>
    </row>
    <row r="30" spans="1:4" x14ac:dyDescent="0.2">
      <c r="A30" s="78" t="s">
        <v>162</v>
      </c>
      <c r="B30" s="32">
        <v>14207</v>
      </c>
      <c r="C30" s="22"/>
      <c r="D30" s="23">
        <f t="shared" si="0"/>
        <v>169225</v>
      </c>
    </row>
    <row r="31" spans="1:4" x14ac:dyDescent="0.2">
      <c r="A31" s="77" t="s">
        <v>163</v>
      </c>
      <c r="B31" s="31">
        <v>12862</v>
      </c>
      <c r="C31" s="20"/>
      <c r="D31" s="21">
        <f t="shared" si="0"/>
        <v>168004</v>
      </c>
    </row>
    <row r="32" spans="1:4" x14ac:dyDescent="0.2">
      <c r="A32" s="78" t="s">
        <v>164</v>
      </c>
      <c r="B32" s="32">
        <v>13943</v>
      </c>
      <c r="C32" s="22"/>
      <c r="D32" s="23">
        <f t="shared" si="0"/>
        <v>168180</v>
      </c>
    </row>
    <row r="33" spans="1:4" x14ac:dyDescent="0.2">
      <c r="A33" s="77" t="s">
        <v>165</v>
      </c>
      <c r="B33" s="31">
        <v>14292</v>
      </c>
      <c r="C33" s="20"/>
      <c r="D33" s="21">
        <f t="shared" si="0"/>
        <v>167559</v>
      </c>
    </row>
    <row r="34" spans="1:4" x14ac:dyDescent="0.2">
      <c r="A34" s="78" t="s">
        <v>166</v>
      </c>
      <c r="B34" s="32">
        <v>14932</v>
      </c>
      <c r="C34" s="22"/>
      <c r="D34" s="23">
        <f t="shared" si="0"/>
        <v>165506</v>
      </c>
    </row>
    <row r="35" spans="1:4" x14ac:dyDescent="0.2">
      <c r="A35" s="77" t="s">
        <v>167</v>
      </c>
      <c r="B35" s="31">
        <v>15933</v>
      </c>
      <c r="C35" s="20"/>
      <c r="D35" s="21">
        <f t="shared" si="0"/>
        <v>165828</v>
      </c>
    </row>
    <row r="36" spans="1:4" x14ac:dyDescent="0.2">
      <c r="A36" s="78" t="s">
        <v>168</v>
      </c>
      <c r="B36" s="32">
        <v>11363</v>
      </c>
      <c r="C36" s="22"/>
      <c r="D36" s="23">
        <f t="shared" si="0"/>
        <v>164584</v>
      </c>
    </row>
    <row r="37" spans="1:4" x14ac:dyDescent="0.2">
      <c r="A37" s="77" t="s">
        <v>169</v>
      </c>
      <c r="B37" s="31">
        <v>11130</v>
      </c>
      <c r="C37" s="20"/>
      <c r="D37" s="21">
        <f t="shared" si="0"/>
        <v>164433</v>
      </c>
    </row>
    <row r="38" spans="1:4" x14ac:dyDescent="0.2">
      <c r="A38" s="78" t="s">
        <v>170</v>
      </c>
      <c r="B38" s="32">
        <v>13307</v>
      </c>
      <c r="C38" s="22"/>
      <c r="D38" s="23">
        <f t="shared" si="0"/>
        <v>163773</v>
      </c>
    </row>
    <row r="39" spans="1:4" x14ac:dyDescent="0.2">
      <c r="A39" s="79" t="s">
        <v>171</v>
      </c>
      <c r="B39" s="33">
        <v>14639</v>
      </c>
      <c r="C39" s="24"/>
      <c r="D39" s="25">
        <f t="shared" si="0"/>
        <v>164973</v>
      </c>
    </row>
    <row r="40" spans="1:4" ht="14.25" customHeight="1" x14ac:dyDescent="0.2">
      <c r="A40" s="76" t="s">
        <v>172</v>
      </c>
      <c r="B40" s="30">
        <v>13397</v>
      </c>
      <c r="C40" s="18"/>
      <c r="D40" s="19">
        <f t="shared" si="0"/>
        <v>163687</v>
      </c>
    </row>
    <row r="41" spans="1:4" x14ac:dyDescent="0.2">
      <c r="A41" s="77" t="s">
        <v>173</v>
      </c>
      <c r="B41" s="31">
        <v>15151</v>
      </c>
      <c r="C41" s="20"/>
      <c r="D41" s="21">
        <f t="shared" si="0"/>
        <v>165156</v>
      </c>
    </row>
    <row r="42" spans="1:4" x14ac:dyDescent="0.2">
      <c r="A42" s="78" t="s">
        <v>174</v>
      </c>
      <c r="B42" s="32">
        <v>15697</v>
      </c>
      <c r="C42" s="22"/>
      <c r="D42" s="23">
        <f t="shared" si="0"/>
        <v>166646</v>
      </c>
    </row>
    <row r="43" spans="1:4" x14ac:dyDescent="0.2">
      <c r="A43" s="77" t="s">
        <v>175</v>
      </c>
      <c r="B43" s="31">
        <v>13616</v>
      </c>
      <c r="C43" s="20"/>
      <c r="D43" s="21">
        <f t="shared" si="0"/>
        <v>167400</v>
      </c>
    </row>
    <row r="44" spans="1:4" x14ac:dyDescent="0.2">
      <c r="A44" s="78" t="s">
        <v>176</v>
      </c>
      <c r="B44" s="32">
        <v>14787</v>
      </c>
      <c r="C44" s="22"/>
      <c r="D44" s="23">
        <f t="shared" si="0"/>
        <v>168244</v>
      </c>
    </row>
    <row r="45" spans="1:4" x14ac:dyDescent="0.2">
      <c r="A45" s="77" t="s">
        <v>177</v>
      </c>
      <c r="B45" s="31">
        <v>14834</v>
      </c>
      <c r="C45" s="20"/>
      <c r="D45" s="21">
        <f t="shared" si="0"/>
        <v>168786</v>
      </c>
    </row>
    <row r="46" spans="1:4" x14ac:dyDescent="0.2">
      <c r="A46" s="78" t="s">
        <v>178</v>
      </c>
      <c r="B46" s="32">
        <v>15143</v>
      </c>
      <c r="C46" s="22"/>
      <c r="D46" s="23">
        <f t="shared" si="0"/>
        <v>168997</v>
      </c>
    </row>
    <row r="47" spans="1:4" x14ac:dyDescent="0.2">
      <c r="A47" s="77" t="s">
        <v>179</v>
      </c>
      <c r="B47" s="31">
        <v>14889</v>
      </c>
      <c r="C47" s="20"/>
      <c r="D47" s="21">
        <f t="shared" si="0"/>
        <v>167953</v>
      </c>
    </row>
    <row r="48" spans="1:4" x14ac:dyDescent="0.2">
      <c r="A48" s="78" t="s">
        <v>180</v>
      </c>
      <c r="B48" s="32">
        <v>10671</v>
      </c>
      <c r="C48" s="22"/>
      <c r="D48" s="23">
        <f t="shared" si="0"/>
        <v>167261</v>
      </c>
    </row>
    <row r="49" spans="1:4" x14ac:dyDescent="0.2">
      <c r="A49" s="77" t="s">
        <v>181</v>
      </c>
      <c r="B49" s="31">
        <v>11573</v>
      </c>
      <c r="C49" s="20"/>
      <c r="D49" s="21">
        <f t="shared" si="0"/>
        <v>167704</v>
      </c>
    </row>
    <row r="50" spans="1:4" x14ac:dyDescent="0.2">
      <c r="A50" s="78" t="s">
        <v>182</v>
      </c>
      <c r="B50" s="32">
        <v>13414</v>
      </c>
      <c r="C50" s="22"/>
      <c r="D50" s="23">
        <f t="shared" si="0"/>
        <v>167811</v>
      </c>
    </row>
    <row r="51" spans="1:4" x14ac:dyDescent="0.2">
      <c r="A51" s="79" t="s">
        <v>183</v>
      </c>
      <c r="B51" s="33">
        <v>14865</v>
      </c>
      <c r="C51" s="24"/>
      <c r="D51" s="25">
        <f t="shared" si="0"/>
        <v>168037</v>
      </c>
    </row>
    <row r="52" spans="1:4" ht="14.25" customHeight="1" x14ac:dyDescent="0.2">
      <c r="A52" s="76" t="s">
        <v>184</v>
      </c>
      <c r="B52" s="30">
        <v>13097</v>
      </c>
      <c r="C52" s="18"/>
      <c r="D52" s="19">
        <f t="shared" si="0"/>
        <v>167737</v>
      </c>
    </row>
    <row r="53" spans="1:4" x14ac:dyDescent="0.2">
      <c r="A53" s="77" t="s">
        <v>185</v>
      </c>
      <c r="B53" s="31">
        <v>14375</v>
      </c>
      <c r="C53" s="20"/>
      <c r="D53" s="21">
        <f t="shared" si="0"/>
        <v>166961</v>
      </c>
    </row>
    <row r="54" spans="1:4" x14ac:dyDescent="0.2">
      <c r="A54" s="78" t="s">
        <v>186</v>
      </c>
      <c r="B54" s="32">
        <v>14280</v>
      </c>
      <c r="C54" s="22"/>
      <c r="D54" s="23">
        <f t="shared" si="0"/>
        <v>165544</v>
      </c>
    </row>
    <row r="55" spans="1:4" x14ac:dyDescent="0.2">
      <c r="A55" s="77" t="s">
        <v>187</v>
      </c>
      <c r="B55" s="31">
        <v>12641</v>
      </c>
      <c r="C55" s="20"/>
      <c r="D55" s="21">
        <f t="shared" si="0"/>
        <v>164569</v>
      </c>
    </row>
    <row r="56" spans="1:4" x14ac:dyDescent="0.2">
      <c r="A56" s="78" t="s">
        <v>188</v>
      </c>
      <c r="B56" s="32">
        <v>13916</v>
      </c>
      <c r="C56" s="22"/>
      <c r="D56" s="23">
        <f t="shared" si="0"/>
        <v>163698</v>
      </c>
    </row>
    <row r="57" spans="1:4" x14ac:dyDescent="0.2">
      <c r="A57" s="77" t="s">
        <v>189</v>
      </c>
      <c r="B57" s="31">
        <v>13914</v>
      </c>
      <c r="C57" s="20"/>
      <c r="D57" s="21">
        <f t="shared" si="0"/>
        <v>162778</v>
      </c>
    </row>
    <row r="58" spans="1:4" x14ac:dyDescent="0.2">
      <c r="A58" s="78" t="s">
        <v>190</v>
      </c>
      <c r="B58" s="32">
        <v>15826</v>
      </c>
      <c r="C58" s="22"/>
      <c r="D58" s="23">
        <f t="shared" si="0"/>
        <v>163461</v>
      </c>
    </row>
    <row r="59" spans="1:4" x14ac:dyDescent="0.2">
      <c r="A59" s="77" t="s">
        <v>191</v>
      </c>
      <c r="B59" s="31">
        <v>16814</v>
      </c>
      <c r="C59" s="20"/>
      <c r="D59" s="21">
        <f t="shared" si="0"/>
        <v>165386</v>
      </c>
    </row>
    <row r="60" spans="1:4" x14ac:dyDescent="0.2">
      <c r="A60" s="78" t="s">
        <v>192</v>
      </c>
      <c r="B60" s="32">
        <v>12210</v>
      </c>
      <c r="C60" s="22"/>
      <c r="D60" s="23">
        <f t="shared" si="0"/>
        <v>166925</v>
      </c>
    </row>
    <row r="61" spans="1:4" x14ac:dyDescent="0.2">
      <c r="A61" s="77" t="s">
        <v>193</v>
      </c>
      <c r="B61" s="31">
        <v>12640</v>
      </c>
      <c r="C61" s="20"/>
      <c r="D61" s="21">
        <f t="shared" si="0"/>
        <v>167992</v>
      </c>
    </row>
    <row r="62" spans="1:4" x14ac:dyDescent="0.2">
      <c r="A62" s="78" t="s">
        <v>194</v>
      </c>
      <c r="B62" s="32">
        <v>12991</v>
      </c>
      <c r="C62" s="22"/>
      <c r="D62" s="23">
        <f t="shared" si="0"/>
        <v>167569</v>
      </c>
    </row>
    <row r="63" spans="1:4" x14ac:dyDescent="0.2">
      <c r="A63" s="79" t="s">
        <v>195</v>
      </c>
      <c r="B63" s="33">
        <v>13272</v>
      </c>
      <c r="C63" s="24"/>
      <c r="D63" s="25">
        <f t="shared" si="0"/>
        <v>165976</v>
      </c>
    </row>
    <row r="64" spans="1:4" ht="14.25" customHeight="1" x14ac:dyDescent="0.2">
      <c r="A64" s="76" t="s">
        <v>196</v>
      </c>
      <c r="B64" s="30">
        <v>12311</v>
      </c>
      <c r="C64" s="18">
        <f>AVERAGE(B4,B16,B28,B40,B52)</f>
        <v>13626.6</v>
      </c>
      <c r="D64" s="19">
        <f t="shared" si="0"/>
        <v>165190</v>
      </c>
    </row>
    <row r="65" spans="1:7" x14ac:dyDescent="0.2">
      <c r="A65" s="77" t="s">
        <v>197</v>
      </c>
      <c r="B65" s="31">
        <v>13907</v>
      </c>
      <c r="C65" s="20">
        <f t="shared" ref="C65:C87" si="1">AVERAGE(B5,B17,B29,B41,B53)</f>
        <v>14461</v>
      </c>
      <c r="D65" s="21">
        <f t="shared" si="0"/>
        <v>164722</v>
      </c>
      <c r="F65" s="39"/>
      <c r="G65" s="38"/>
    </row>
    <row r="66" spans="1:7" x14ac:dyDescent="0.2">
      <c r="A66" s="78" t="s">
        <v>198</v>
      </c>
      <c r="B66" s="32">
        <v>13547</v>
      </c>
      <c r="C66" s="22">
        <f t="shared" si="1"/>
        <v>14880.4</v>
      </c>
      <c r="D66" s="23">
        <f t="shared" si="0"/>
        <v>163989</v>
      </c>
      <c r="F66" s="39"/>
      <c r="G66" s="38"/>
    </row>
    <row r="67" spans="1:7" x14ac:dyDescent="0.2">
      <c r="A67" s="77" t="s">
        <v>199</v>
      </c>
      <c r="B67" s="31">
        <v>13232</v>
      </c>
      <c r="C67" s="20">
        <f t="shared" si="1"/>
        <v>13350.8</v>
      </c>
      <c r="D67" s="21">
        <f t="shared" si="0"/>
        <v>164580</v>
      </c>
      <c r="F67" s="39"/>
      <c r="G67" s="38"/>
    </row>
    <row r="68" spans="1:7" x14ac:dyDescent="0.2">
      <c r="A68" s="78" t="s">
        <v>200</v>
      </c>
      <c r="B68" s="32">
        <v>14754</v>
      </c>
      <c r="C68" s="22">
        <f t="shared" si="1"/>
        <v>14097.8</v>
      </c>
      <c r="D68" s="23">
        <f t="shared" si="0"/>
        <v>165418</v>
      </c>
      <c r="F68" s="39"/>
      <c r="G68" s="38"/>
    </row>
    <row r="69" spans="1:7" x14ac:dyDescent="0.2">
      <c r="A69" s="77" t="s">
        <v>201</v>
      </c>
      <c r="B69" s="31">
        <v>14553</v>
      </c>
      <c r="C69" s="20">
        <f t="shared" si="1"/>
        <v>14362</v>
      </c>
      <c r="D69" s="21">
        <f t="shared" si="0"/>
        <v>166057</v>
      </c>
      <c r="F69" s="39"/>
      <c r="G69" s="38"/>
    </row>
    <row r="70" spans="1:7" x14ac:dyDescent="0.2">
      <c r="A70" s="78" t="s">
        <v>202</v>
      </c>
      <c r="B70" s="32">
        <v>16432</v>
      </c>
      <c r="C70" s="22">
        <f t="shared" si="1"/>
        <v>15543</v>
      </c>
      <c r="D70" s="23">
        <f t="shared" si="0"/>
        <v>166663</v>
      </c>
      <c r="F70" s="39"/>
      <c r="G70" s="38"/>
    </row>
    <row r="71" spans="1:7" x14ac:dyDescent="0.2">
      <c r="A71" s="77" t="s">
        <v>203</v>
      </c>
      <c r="B71" s="31">
        <v>16354</v>
      </c>
      <c r="C71" s="20">
        <f t="shared" si="1"/>
        <v>15582</v>
      </c>
      <c r="D71" s="21">
        <f t="shared" si="0"/>
        <v>166203</v>
      </c>
      <c r="F71" s="39"/>
      <c r="G71" s="38"/>
    </row>
    <row r="72" spans="1:7" x14ac:dyDescent="0.2">
      <c r="A72" s="78" t="s">
        <v>204</v>
      </c>
      <c r="B72" s="32">
        <v>12581</v>
      </c>
      <c r="C72" s="22">
        <f t="shared" si="1"/>
        <v>11957.6</v>
      </c>
      <c r="D72" s="23">
        <f t="shared" si="0"/>
        <v>166574</v>
      </c>
      <c r="F72" s="39"/>
      <c r="G72" s="38"/>
    </row>
    <row r="73" spans="1:7" x14ac:dyDescent="0.2">
      <c r="A73" s="77" t="s">
        <v>205</v>
      </c>
      <c r="B73" s="31">
        <v>11824</v>
      </c>
      <c r="C73" s="20">
        <f t="shared" si="1"/>
        <v>11562.8</v>
      </c>
      <c r="D73" s="21">
        <f t="shared" si="0"/>
        <v>165758</v>
      </c>
      <c r="F73" s="39"/>
      <c r="G73" s="38"/>
    </row>
    <row r="74" spans="1:7" x14ac:dyDescent="0.2">
      <c r="A74" s="78" t="s">
        <v>206</v>
      </c>
      <c r="B74" s="32">
        <v>6248</v>
      </c>
      <c r="C74" s="22">
        <f t="shared" si="1"/>
        <v>13122.2</v>
      </c>
      <c r="D74" s="23">
        <f t="shared" si="0"/>
        <v>159015</v>
      </c>
      <c r="F74" s="39"/>
      <c r="G74" s="38"/>
    </row>
    <row r="75" spans="1:7" x14ac:dyDescent="0.2">
      <c r="A75" s="79" t="s">
        <v>207</v>
      </c>
      <c r="B75" s="33">
        <v>3495</v>
      </c>
      <c r="C75" s="24">
        <f t="shared" si="1"/>
        <v>13926.2</v>
      </c>
      <c r="D75" s="25">
        <f t="shared" si="0"/>
        <v>149238</v>
      </c>
      <c r="F75" s="39"/>
      <c r="G75" s="38"/>
    </row>
    <row r="76" spans="1:7" ht="15" customHeight="1" x14ac:dyDescent="0.2">
      <c r="A76" s="76" t="s">
        <v>208</v>
      </c>
      <c r="B76" s="32">
        <v>0</v>
      </c>
      <c r="C76" s="22">
        <f t="shared" si="1"/>
        <v>13433.2</v>
      </c>
      <c r="D76" s="23">
        <f t="shared" si="0"/>
        <v>136927</v>
      </c>
      <c r="F76" s="39"/>
      <c r="G76" s="38"/>
    </row>
    <row r="77" spans="1:7" x14ac:dyDescent="0.2">
      <c r="A77" s="77" t="s">
        <v>209</v>
      </c>
      <c r="B77" s="31">
        <v>0</v>
      </c>
      <c r="C77" s="20">
        <f t="shared" si="1"/>
        <v>14302</v>
      </c>
      <c r="D77" s="21">
        <f t="shared" si="0"/>
        <v>123020</v>
      </c>
      <c r="F77" s="39"/>
      <c r="G77" s="38"/>
    </row>
    <row r="78" spans="1:7" x14ac:dyDescent="0.2">
      <c r="A78" s="78" t="s">
        <v>210</v>
      </c>
      <c r="B78" s="32">
        <v>2</v>
      </c>
      <c r="C78" s="22">
        <f t="shared" si="1"/>
        <v>14620.4</v>
      </c>
      <c r="D78" s="23">
        <f t="shared" si="0"/>
        <v>109475</v>
      </c>
      <c r="F78" s="39"/>
      <c r="G78" s="38"/>
    </row>
    <row r="79" spans="1:7" x14ac:dyDescent="0.2">
      <c r="A79" s="77" t="s">
        <v>211</v>
      </c>
      <c r="B79" s="31">
        <v>348</v>
      </c>
      <c r="C79" s="20">
        <f t="shared" si="1"/>
        <v>13286.8</v>
      </c>
      <c r="D79" s="21">
        <f t="shared" si="0"/>
        <v>96591</v>
      </c>
      <c r="F79" s="39"/>
      <c r="G79" s="38"/>
    </row>
    <row r="80" spans="1:7" x14ac:dyDescent="0.2">
      <c r="A80" s="78" t="s">
        <v>212</v>
      </c>
      <c r="B80" s="32">
        <v>913</v>
      </c>
      <c r="C80" s="22">
        <f t="shared" si="1"/>
        <v>14233.4</v>
      </c>
      <c r="D80" s="23">
        <f t="shared" ref="D80:D87" si="2">SUM(B69:B80)</f>
        <v>82750</v>
      </c>
      <c r="F80" s="39"/>
      <c r="G80" s="38"/>
    </row>
    <row r="81" spans="1:8" x14ac:dyDescent="0.2">
      <c r="A81" s="77" t="s">
        <v>213</v>
      </c>
      <c r="B81" s="31">
        <v>1411</v>
      </c>
      <c r="C81" s="20">
        <f t="shared" si="1"/>
        <v>14501.2</v>
      </c>
      <c r="D81" s="21">
        <f t="shared" si="2"/>
        <v>69608</v>
      </c>
      <c r="F81" s="39"/>
      <c r="G81" s="38"/>
      <c r="H81" s="91"/>
    </row>
    <row r="82" spans="1:8" x14ac:dyDescent="0.2">
      <c r="A82" s="78" t="s">
        <v>214</v>
      </c>
      <c r="B82" s="32">
        <v>2568</v>
      </c>
      <c r="C82" s="22">
        <f t="shared" si="1"/>
        <v>15863.6</v>
      </c>
      <c r="D82" s="23">
        <f t="shared" si="2"/>
        <v>55744</v>
      </c>
      <c r="G82" s="38"/>
      <c r="H82" s="91"/>
    </row>
    <row r="83" spans="1:8" x14ac:dyDescent="0.2">
      <c r="A83" s="77" t="s">
        <v>215</v>
      </c>
      <c r="B83" s="31">
        <v>3274</v>
      </c>
      <c r="C83" s="20">
        <f t="shared" si="1"/>
        <v>15920.2</v>
      </c>
      <c r="D83" s="21">
        <f t="shared" si="2"/>
        <v>42664</v>
      </c>
      <c r="G83" s="38"/>
      <c r="H83" s="91"/>
    </row>
    <row r="84" spans="1:8" x14ac:dyDescent="0.2">
      <c r="A84" s="78" t="s">
        <v>216</v>
      </c>
      <c r="B84" s="32">
        <v>2937</v>
      </c>
      <c r="C84" s="22">
        <f t="shared" si="1"/>
        <v>11886.4</v>
      </c>
      <c r="D84" s="23">
        <f t="shared" si="2"/>
        <v>33020</v>
      </c>
      <c r="G84" s="38"/>
      <c r="H84" s="91"/>
    </row>
    <row r="85" spans="1:8" x14ac:dyDescent="0.2">
      <c r="A85" s="77" t="s">
        <v>217</v>
      </c>
      <c r="B85" s="31">
        <v>3835</v>
      </c>
      <c r="C85" s="20">
        <f t="shared" si="1"/>
        <v>11689.6</v>
      </c>
      <c r="D85" s="21">
        <f t="shared" si="2"/>
        <v>25031</v>
      </c>
      <c r="G85" s="38"/>
      <c r="H85" s="91"/>
    </row>
    <row r="86" spans="1:8" x14ac:dyDescent="0.2">
      <c r="A86" s="78" t="s">
        <v>218</v>
      </c>
      <c r="B86" s="32">
        <v>6482</v>
      </c>
      <c r="C86" s="22">
        <f t="shared" si="1"/>
        <v>11985.4</v>
      </c>
      <c r="D86" s="23">
        <f t="shared" si="2"/>
        <v>25265</v>
      </c>
      <c r="G86" s="38"/>
      <c r="H86" s="91"/>
    </row>
    <row r="87" spans="1:8" x14ac:dyDescent="0.2">
      <c r="A87" s="79" t="s">
        <v>219</v>
      </c>
      <c r="B87" s="33">
        <v>9569</v>
      </c>
      <c r="C87" s="24">
        <f t="shared" si="1"/>
        <v>11942</v>
      </c>
      <c r="D87" s="25">
        <f t="shared" si="2"/>
        <v>31339</v>
      </c>
      <c r="G87" s="38"/>
      <c r="H87" s="91"/>
    </row>
    <row r="88" spans="1:8" ht="15" customHeight="1" x14ac:dyDescent="0.2">
      <c r="A88" s="76" t="s">
        <v>228</v>
      </c>
      <c r="B88" s="32">
        <v>10494</v>
      </c>
      <c r="C88" s="22">
        <f t="shared" ref="C88:C90" si="3">AVERAGE(B28,B40,B52,B64,B76)</f>
        <v>10697.6</v>
      </c>
      <c r="D88" s="23">
        <f t="shared" ref="D88:D90" si="4">SUM(B77:B88)</f>
        <v>41833</v>
      </c>
      <c r="F88" s="39"/>
      <c r="G88" s="38"/>
      <c r="H88" s="91"/>
    </row>
    <row r="89" spans="1:8" x14ac:dyDescent="0.2">
      <c r="A89" s="77" t="s">
        <v>229</v>
      </c>
      <c r="B89" s="31">
        <v>12061</v>
      </c>
      <c r="C89" s="20">
        <f t="shared" si="3"/>
        <v>11423</v>
      </c>
      <c r="D89" s="21">
        <f t="shared" si="4"/>
        <v>53894</v>
      </c>
      <c r="F89" s="39"/>
      <c r="G89" s="38"/>
      <c r="H89" s="91"/>
    </row>
    <row r="90" spans="1:8" x14ac:dyDescent="0.2">
      <c r="A90" s="78" t="s">
        <v>230</v>
      </c>
      <c r="B90" s="32">
        <v>11768</v>
      </c>
      <c r="C90" s="22">
        <f t="shared" si="3"/>
        <v>11546.6</v>
      </c>
      <c r="D90" s="23">
        <f t="shared" si="4"/>
        <v>65660</v>
      </c>
      <c r="F90" s="39"/>
      <c r="G90" s="38"/>
    </row>
    <row r="91" spans="1:8" x14ac:dyDescent="0.2">
      <c r="A91" s="77" t="s">
        <v>231</v>
      </c>
      <c r="B91" s="31">
        <v>10354</v>
      </c>
      <c r="C91" s="20">
        <f t="shared" ref="C91:C92" si="5">AVERAGE(B31,B43,B55,B67,B79)</f>
        <v>10539.8</v>
      </c>
      <c r="D91" s="21">
        <f t="shared" ref="D91:D92" si="6">SUM(B80:B91)</f>
        <v>75666</v>
      </c>
      <c r="F91" s="39"/>
      <c r="G91" s="38"/>
    </row>
    <row r="92" spans="1:8" x14ac:dyDescent="0.2">
      <c r="A92" s="78" t="s">
        <v>232</v>
      </c>
      <c r="B92" s="32">
        <v>12772</v>
      </c>
      <c r="C92" s="22">
        <f t="shared" si="5"/>
        <v>11662.6</v>
      </c>
      <c r="D92" s="23">
        <f t="shared" si="6"/>
        <v>87525</v>
      </c>
      <c r="F92" s="39"/>
      <c r="G92" s="38"/>
    </row>
    <row r="93" spans="1:8" x14ac:dyDescent="0.2">
      <c r="A93" s="77" t="s">
        <v>233</v>
      </c>
      <c r="B93" s="31">
        <v>11500</v>
      </c>
      <c r="C93" s="20">
        <f t="shared" ref="C93:C94" si="7">AVERAGE(B33,B45,B57,B69,B81)</f>
        <v>11800.8</v>
      </c>
      <c r="D93" s="21">
        <f t="shared" ref="D93:D94" si="8">SUM(B82:B93)</f>
        <v>97614</v>
      </c>
      <c r="F93" s="39"/>
      <c r="G93" s="38"/>
    </row>
    <row r="94" spans="1:8" x14ac:dyDescent="0.2">
      <c r="A94" s="78" t="s">
        <v>234</v>
      </c>
      <c r="B94" s="32">
        <v>13691</v>
      </c>
      <c r="C94" s="22">
        <f t="shared" si="7"/>
        <v>12980.2</v>
      </c>
      <c r="D94" s="23">
        <f t="shared" si="8"/>
        <v>108737</v>
      </c>
      <c r="F94" s="39"/>
    </row>
    <row r="95" spans="1:8" x14ac:dyDescent="0.2">
      <c r="A95" s="77" t="s">
        <v>235</v>
      </c>
      <c r="B95" s="31">
        <v>14530</v>
      </c>
      <c r="C95" s="20">
        <f t="shared" ref="C95" si="9">AVERAGE(B35,B47,B59,B71,B83)</f>
        <v>13452.8</v>
      </c>
      <c r="D95" s="21">
        <f t="shared" ref="D95" si="10">SUM(B84:B95)</f>
        <v>119993</v>
      </c>
    </row>
    <row r="96" spans="1:8" x14ac:dyDescent="0.2">
      <c r="A96" s="78" t="s">
        <v>236</v>
      </c>
      <c r="B96" s="32"/>
      <c r="C96" s="22"/>
      <c r="D96" s="23"/>
    </row>
    <row r="97" spans="1:4" x14ac:dyDescent="0.2">
      <c r="A97" s="77" t="s">
        <v>237</v>
      </c>
      <c r="B97" s="31"/>
      <c r="C97" s="20"/>
      <c r="D97" s="21"/>
    </row>
    <row r="98" spans="1:4" x14ac:dyDescent="0.2">
      <c r="A98" s="78" t="s">
        <v>238</v>
      </c>
      <c r="B98" s="32"/>
      <c r="C98" s="22"/>
      <c r="D98" s="23"/>
    </row>
    <row r="99" spans="1:4" x14ac:dyDescent="0.2">
      <c r="A99" s="79" t="s">
        <v>239</v>
      </c>
      <c r="B99" s="33"/>
      <c r="C99" s="24"/>
      <c r="D99" s="25"/>
    </row>
  </sheetData>
  <pageMargins left="0.25" right="0.25" top="0.75" bottom="0.75" header="0.3" footer="0.3"/>
  <pageSetup paperSize="9" fitToHeight="0" orientation="portrait" horizontalDpi="90" verticalDpi="90" r:id="rId1"/>
  <ignoredErrors>
    <ignoredError sqref="D15:D9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99"/>
  <sheetViews>
    <sheetView workbookViewId="0">
      <pane xSplit="1" ySplit="3" topLeftCell="B83" activePane="bottomRight" state="frozen"/>
      <selection activeCell="A84" sqref="A84"/>
      <selection pane="topRight" activeCell="A84" sqref="A84"/>
      <selection pane="bottomLeft" activeCell="A84" sqref="A84"/>
      <selection pane="bottomRight" activeCell="B83" sqref="B83"/>
    </sheetView>
  </sheetViews>
  <sheetFormatPr defaultColWidth="9.140625" defaultRowHeight="14.25" x14ac:dyDescent="0.2"/>
  <cols>
    <col min="1" max="1" width="23" style="13" customWidth="1"/>
    <col min="2" max="13" width="11" style="13" customWidth="1"/>
    <col min="14" max="16384" width="9.140625" style="13"/>
  </cols>
  <sheetData>
    <row r="1" spans="1:13" s="10" customFormat="1" ht="18" x14ac:dyDescent="0.25">
      <c r="A1" s="10" t="s">
        <v>53</v>
      </c>
    </row>
    <row r="2" spans="1:13" s="12" customFormat="1" ht="10.5" x14ac:dyDescent="0.25">
      <c r="A2" s="11" t="s">
        <v>248</v>
      </c>
    </row>
    <row r="3" spans="1:13" ht="28.5" x14ac:dyDescent="0.2">
      <c r="A3" s="14"/>
      <c r="B3" s="15" t="s">
        <v>0</v>
      </c>
      <c r="C3" s="16" t="s">
        <v>1</v>
      </c>
      <c r="D3" s="16" t="s">
        <v>2</v>
      </c>
      <c r="E3" s="16" t="s">
        <v>30</v>
      </c>
      <c r="F3" s="16" t="s">
        <v>31</v>
      </c>
      <c r="G3" s="16" t="s">
        <v>32</v>
      </c>
      <c r="H3" s="16" t="s">
        <v>33</v>
      </c>
      <c r="I3" s="16" t="s">
        <v>4</v>
      </c>
      <c r="J3" s="16" t="s">
        <v>34</v>
      </c>
      <c r="K3" s="16" t="s">
        <v>35</v>
      </c>
      <c r="L3" s="16" t="s">
        <v>36</v>
      </c>
      <c r="M3" s="17" t="s">
        <v>6</v>
      </c>
    </row>
    <row r="4" spans="1:13" ht="15" customHeight="1" x14ac:dyDescent="0.2">
      <c r="A4" s="76" t="s">
        <v>136</v>
      </c>
      <c r="B4" s="18">
        <v>59805</v>
      </c>
      <c r="C4" s="18">
        <v>3215</v>
      </c>
      <c r="D4" s="18">
        <v>5403</v>
      </c>
      <c r="E4" s="18">
        <v>1939</v>
      </c>
      <c r="F4" s="18">
        <v>236</v>
      </c>
      <c r="G4" s="18">
        <v>1145</v>
      </c>
      <c r="H4" s="18">
        <v>252</v>
      </c>
      <c r="I4" s="18">
        <v>793</v>
      </c>
      <c r="J4" s="18">
        <v>1</v>
      </c>
      <c r="K4" s="18">
        <v>63</v>
      </c>
      <c r="L4" s="18">
        <v>38</v>
      </c>
      <c r="M4" s="19">
        <f t="shared" ref="M4:M35" si="0">SUM(B4:L4)</f>
        <v>72890</v>
      </c>
    </row>
    <row r="5" spans="1:13" x14ac:dyDescent="0.2">
      <c r="A5" s="77" t="s">
        <v>137</v>
      </c>
      <c r="B5" s="20">
        <v>62748</v>
      </c>
      <c r="C5" s="20">
        <v>3617</v>
      </c>
      <c r="D5" s="20">
        <v>5615</v>
      </c>
      <c r="E5" s="20">
        <v>2192</v>
      </c>
      <c r="F5" s="20">
        <v>241</v>
      </c>
      <c r="G5" s="20">
        <v>1226</v>
      </c>
      <c r="H5" s="20">
        <v>270</v>
      </c>
      <c r="I5" s="20">
        <v>806</v>
      </c>
      <c r="J5" s="20">
        <v>2</v>
      </c>
      <c r="K5" s="20">
        <v>38</v>
      </c>
      <c r="L5" s="20">
        <v>44</v>
      </c>
      <c r="M5" s="21">
        <f t="shared" si="0"/>
        <v>76799</v>
      </c>
    </row>
    <row r="6" spans="1:13" x14ac:dyDescent="0.2">
      <c r="A6" s="78" t="s">
        <v>138</v>
      </c>
      <c r="B6" s="22">
        <v>64275</v>
      </c>
      <c r="C6" s="22">
        <v>3130</v>
      </c>
      <c r="D6" s="22">
        <v>5517</v>
      </c>
      <c r="E6" s="22">
        <v>2142</v>
      </c>
      <c r="F6" s="22">
        <v>225</v>
      </c>
      <c r="G6" s="22">
        <v>1214</v>
      </c>
      <c r="H6" s="22">
        <v>248</v>
      </c>
      <c r="I6" s="22">
        <v>767</v>
      </c>
      <c r="J6" s="22">
        <v>2</v>
      </c>
      <c r="K6" s="22">
        <v>40</v>
      </c>
      <c r="L6" s="22">
        <v>38</v>
      </c>
      <c r="M6" s="23">
        <f t="shared" si="0"/>
        <v>77598</v>
      </c>
    </row>
    <row r="7" spans="1:13" x14ac:dyDescent="0.2">
      <c r="A7" s="77" t="s">
        <v>139</v>
      </c>
      <c r="B7" s="20">
        <v>58908</v>
      </c>
      <c r="C7" s="20">
        <v>2605</v>
      </c>
      <c r="D7" s="20">
        <v>5043</v>
      </c>
      <c r="E7" s="20">
        <v>1915</v>
      </c>
      <c r="F7" s="20">
        <v>228</v>
      </c>
      <c r="G7" s="20">
        <v>1172</v>
      </c>
      <c r="H7" s="20">
        <v>177</v>
      </c>
      <c r="I7" s="20">
        <v>681</v>
      </c>
      <c r="J7" s="20">
        <v>0</v>
      </c>
      <c r="K7" s="20">
        <v>46</v>
      </c>
      <c r="L7" s="20">
        <v>39</v>
      </c>
      <c r="M7" s="21">
        <f t="shared" si="0"/>
        <v>70814</v>
      </c>
    </row>
    <row r="8" spans="1:13" x14ac:dyDescent="0.2">
      <c r="A8" s="78" t="s">
        <v>140</v>
      </c>
      <c r="B8" s="22">
        <v>57485</v>
      </c>
      <c r="C8" s="22">
        <v>2085</v>
      </c>
      <c r="D8" s="22">
        <v>5076</v>
      </c>
      <c r="E8" s="22">
        <v>2020</v>
      </c>
      <c r="F8" s="22">
        <v>228</v>
      </c>
      <c r="G8" s="22">
        <v>1333</v>
      </c>
      <c r="H8" s="22">
        <v>241</v>
      </c>
      <c r="I8" s="22">
        <v>754</v>
      </c>
      <c r="J8" s="22">
        <v>2</v>
      </c>
      <c r="K8" s="22">
        <v>37</v>
      </c>
      <c r="L8" s="22">
        <v>28</v>
      </c>
      <c r="M8" s="23">
        <f t="shared" si="0"/>
        <v>69289</v>
      </c>
    </row>
    <row r="9" spans="1:13" x14ac:dyDescent="0.2">
      <c r="A9" s="77" t="s">
        <v>141</v>
      </c>
      <c r="B9" s="20">
        <v>61121</v>
      </c>
      <c r="C9" s="20">
        <v>1818</v>
      </c>
      <c r="D9" s="20">
        <v>5648</v>
      </c>
      <c r="E9" s="20">
        <v>2254</v>
      </c>
      <c r="F9" s="20">
        <v>238</v>
      </c>
      <c r="G9" s="20">
        <v>1408</v>
      </c>
      <c r="H9" s="20">
        <v>232</v>
      </c>
      <c r="I9" s="20">
        <v>772</v>
      </c>
      <c r="J9" s="20">
        <v>2</v>
      </c>
      <c r="K9" s="20">
        <v>34</v>
      </c>
      <c r="L9" s="20">
        <v>49</v>
      </c>
      <c r="M9" s="21">
        <f t="shared" si="0"/>
        <v>73576</v>
      </c>
    </row>
    <row r="10" spans="1:13" x14ac:dyDescent="0.2">
      <c r="A10" s="78" t="s">
        <v>142</v>
      </c>
      <c r="B10" s="22">
        <v>61768</v>
      </c>
      <c r="C10" s="22">
        <v>1156</v>
      </c>
      <c r="D10" s="22">
        <v>6578</v>
      </c>
      <c r="E10" s="22">
        <v>2247</v>
      </c>
      <c r="F10" s="22">
        <v>254</v>
      </c>
      <c r="G10" s="22">
        <v>1477</v>
      </c>
      <c r="H10" s="22">
        <v>256</v>
      </c>
      <c r="I10" s="22">
        <v>915</v>
      </c>
      <c r="J10" s="22">
        <v>1</v>
      </c>
      <c r="K10" s="22">
        <v>43</v>
      </c>
      <c r="L10" s="22">
        <v>52</v>
      </c>
      <c r="M10" s="23">
        <f t="shared" si="0"/>
        <v>74747</v>
      </c>
    </row>
    <row r="11" spans="1:13" x14ac:dyDescent="0.2">
      <c r="A11" s="77" t="s">
        <v>143</v>
      </c>
      <c r="B11" s="20">
        <v>54622</v>
      </c>
      <c r="C11" s="20">
        <v>601</v>
      </c>
      <c r="D11" s="20">
        <v>6276</v>
      </c>
      <c r="E11" s="20">
        <v>1857</v>
      </c>
      <c r="F11" s="20">
        <v>206</v>
      </c>
      <c r="G11" s="20">
        <v>1287</v>
      </c>
      <c r="H11" s="20">
        <v>210</v>
      </c>
      <c r="I11" s="20">
        <v>932</v>
      </c>
      <c r="J11" s="20">
        <v>0</v>
      </c>
      <c r="K11" s="20">
        <v>51</v>
      </c>
      <c r="L11" s="20">
        <v>40</v>
      </c>
      <c r="M11" s="21">
        <f t="shared" si="0"/>
        <v>66082</v>
      </c>
    </row>
    <row r="12" spans="1:13" x14ac:dyDescent="0.2">
      <c r="A12" s="78" t="s">
        <v>144</v>
      </c>
      <c r="B12" s="22">
        <v>42911</v>
      </c>
      <c r="C12" s="22">
        <v>433</v>
      </c>
      <c r="D12" s="22">
        <v>4749</v>
      </c>
      <c r="E12" s="22">
        <v>1416</v>
      </c>
      <c r="F12" s="22">
        <v>156</v>
      </c>
      <c r="G12" s="22">
        <v>982</v>
      </c>
      <c r="H12" s="22">
        <v>171</v>
      </c>
      <c r="I12" s="22">
        <v>692</v>
      </c>
      <c r="J12" s="22">
        <v>0</v>
      </c>
      <c r="K12" s="22">
        <v>57</v>
      </c>
      <c r="L12" s="22">
        <v>17</v>
      </c>
      <c r="M12" s="23">
        <f t="shared" si="0"/>
        <v>51584</v>
      </c>
    </row>
    <row r="13" spans="1:13" x14ac:dyDescent="0.2">
      <c r="A13" s="77" t="s">
        <v>145</v>
      </c>
      <c r="B13" s="20">
        <v>58370</v>
      </c>
      <c r="C13" s="20">
        <v>529</v>
      </c>
      <c r="D13" s="20">
        <v>4764</v>
      </c>
      <c r="E13" s="20">
        <v>1911</v>
      </c>
      <c r="F13" s="20">
        <v>199</v>
      </c>
      <c r="G13" s="20">
        <v>1258</v>
      </c>
      <c r="H13" s="20">
        <v>201</v>
      </c>
      <c r="I13" s="20">
        <v>688</v>
      </c>
      <c r="J13" s="20">
        <v>0</v>
      </c>
      <c r="K13" s="20">
        <v>56</v>
      </c>
      <c r="L13" s="20">
        <v>26</v>
      </c>
      <c r="M13" s="21">
        <f t="shared" si="0"/>
        <v>68002</v>
      </c>
    </row>
    <row r="14" spans="1:13" x14ac:dyDescent="0.2">
      <c r="A14" s="78" t="s">
        <v>146</v>
      </c>
      <c r="B14" s="22">
        <v>57707</v>
      </c>
      <c r="C14" s="22">
        <v>933</v>
      </c>
      <c r="D14" s="22">
        <v>5048</v>
      </c>
      <c r="E14" s="22">
        <v>1900</v>
      </c>
      <c r="F14" s="22">
        <v>199</v>
      </c>
      <c r="G14" s="22">
        <v>1270</v>
      </c>
      <c r="H14" s="22">
        <v>244</v>
      </c>
      <c r="I14" s="22">
        <v>829</v>
      </c>
      <c r="J14" s="22">
        <v>1</v>
      </c>
      <c r="K14" s="22">
        <v>79</v>
      </c>
      <c r="L14" s="22">
        <v>28</v>
      </c>
      <c r="M14" s="23">
        <f t="shared" si="0"/>
        <v>68238</v>
      </c>
    </row>
    <row r="15" spans="1:13" x14ac:dyDescent="0.2">
      <c r="A15" s="79" t="s">
        <v>147</v>
      </c>
      <c r="B15" s="24">
        <v>63865</v>
      </c>
      <c r="C15" s="24">
        <v>2043</v>
      </c>
      <c r="D15" s="24">
        <v>5631</v>
      </c>
      <c r="E15" s="24">
        <v>1994</v>
      </c>
      <c r="F15" s="24">
        <v>225</v>
      </c>
      <c r="G15" s="24">
        <v>1262</v>
      </c>
      <c r="H15" s="24">
        <v>282</v>
      </c>
      <c r="I15" s="24">
        <v>861</v>
      </c>
      <c r="J15" s="24">
        <v>2</v>
      </c>
      <c r="K15" s="24">
        <v>91</v>
      </c>
      <c r="L15" s="24">
        <v>41</v>
      </c>
      <c r="M15" s="25">
        <f t="shared" si="0"/>
        <v>76297</v>
      </c>
    </row>
    <row r="16" spans="1:13" ht="15" customHeight="1" x14ac:dyDescent="0.2">
      <c r="A16" s="76" t="s">
        <v>151</v>
      </c>
      <c r="B16" s="18">
        <v>61915</v>
      </c>
      <c r="C16" s="18">
        <v>3244</v>
      </c>
      <c r="D16" s="18">
        <v>5340</v>
      </c>
      <c r="E16" s="18">
        <v>1997</v>
      </c>
      <c r="F16" s="18">
        <v>226</v>
      </c>
      <c r="G16" s="18">
        <v>1297</v>
      </c>
      <c r="H16" s="18">
        <v>291</v>
      </c>
      <c r="I16" s="18">
        <v>848</v>
      </c>
      <c r="J16" s="18">
        <v>0</v>
      </c>
      <c r="K16" s="18">
        <v>68</v>
      </c>
      <c r="L16" s="18">
        <v>28</v>
      </c>
      <c r="M16" s="19">
        <f t="shared" si="0"/>
        <v>75254</v>
      </c>
    </row>
    <row r="17" spans="1:13" x14ac:dyDescent="0.2">
      <c r="A17" s="77" t="s">
        <v>152</v>
      </c>
      <c r="B17" s="20">
        <v>61453</v>
      </c>
      <c r="C17" s="20">
        <v>3523</v>
      </c>
      <c r="D17" s="20">
        <v>5381</v>
      </c>
      <c r="E17" s="20">
        <v>2052</v>
      </c>
      <c r="F17" s="20">
        <v>219</v>
      </c>
      <c r="G17" s="20">
        <v>1300</v>
      </c>
      <c r="H17" s="20">
        <v>267</v>
      </c>
      <c r="I17" s="20">
        <v>756</v>
      </c>
      <c r="J17" s="20">
        <v>2</v>
      </c>
      <c r="K17" s="20">
        <v>82</v>
      </c>
      <c r="L17" s="20">
        <v>41</v>
      </c>
      <c r="M17" s="21">
        <f t="shared" si="0"/>
        <v>75076</v>
      </c>
    </row>
    <row r="18" spans="1:13" x14ac:dyDescent="0.2">
      <c r="A18" s="78" t="s">
        <v>153</v>
      </c>
      <c r="B18" s="22">
        <v>68929</v>
      </c>
      <c r="C18" s="22">
        <v>3027</v>
      </c>
      <c r="D18" s="22">
        <v>5808</v>
      </c>
      <c r="E18" s="22">
        <v>2309</v>
      </c>
      <c r="F18" s="22">
        <v>200</v>
      </c>
      <c r="G18" s="22">
        <v>1403</v>
      </c>
      <c r="H18" s="22">
        <v>268</v>
      </c>
      <c r="I18" s="22">
        <v>785</v>
      </c>
      <c r="J18" s="22">
        <v>3</v>
      </c>
      <c r="K18" s="22">
        <v>116</v>
      </c>
      <c r="L18" s="22">
        <v>39</v>
      </c>
      <c r="M18" s="23">
        <f t="shared" si="0"/>
        <v>82887</v>
      </c>
    </row>
    <row r="19" spans="1:13" x14ac:dyDescent="0.2">
      <c r="A19" s="77" t="s">
        <v>154</v>
      </c>
      <c r="B19" s="20">
        <v>59655</v>
      </c>
      <c r="C19" s="20">
        <v>2565</v>
      </c>
      <c r="D19" s="20">
        <v>5158</v>
      </c>
      <c r="E19" s="20">
        <v>1928</v>
      </c>
      <c r="F19" s="20">
        <v>223</v>
      </c>
      <c r="G19" s="20">
        <v>1274</v>
      </c>
      <c r="H19" s="20">
        <v>177</v>
      </c>
      <c r="I19" s="20">
        <v>741</v>
      </c>
      <c r="J19" s="20">
        <v>2</v>
      </c>
      <c r="K19" s="20">
        <v>97</v>
      </c>
      <c r="L19" s="20">
        <v>27</v>
      </c>
      <c r="M19" s="21">
        <f t="shared" si="0"/>
        <v>71847</v>
      </c>
    </row>
    <row r="20" spans="1:13" x14ac:dyDescent="0.2">
      <c r="A20" s="78" t="s">
        <v>155</v>
      </c>
      <c r="B20" s="22">
        <v>58567</v>
      </c>
      <c r="C20" s="22">
        <v>2054</v>
      </c>
      <c r="D20" s="22">
        <v>5024</v>
      </c>
      <c r="E20" s="22">
        <v>1998</v>
      </c>
      <c r="F20" s="22">
        <v>232</v>
      </c>
      <c r="G20" s="22">
        <v>1301</v>
      </c>
      <c r="H20" s="22">
        <v>245</v>
      </c>
      <c r="I20" s="22">
        <v>751</v>
      </c>
      <c r="J20" s="22">
        <v>0</v>
      </c>
      <c r="K20" s="22">
        <v>61</v>
      </c>
      <c r="L20" s="22">
        <v>39</v>
      </c>
      <c r="M20" s="23">
        <f t="shared" si="0"/>
        <v>70272</v>
      </c>
    </row>
    <row r="21" spans="1:13" x14ac:dyDescent="0.2">
      <c r="A21" s="77" t="s">
        <v>156</v>
      </c>
      <c r="B21" s="20">
        <v>65359</v>
      </c>
      <c r="C21" s="20">
        <v>1784</v>
      </c>
      <c r="D21" s="20">
        <v>5920</v>
      </c>
      <c r="E21" s="20">
        <v>2357</v>
      </c>
      <c r="F21" s="20">
        <v>219</v>
      </c>
      <c r="G21" s="20">
        <v>1507</v>
      </c>
      <c r="H21" s="20">
        <v>242</v>
      </c>
      <c r="I21" s="20">
        <v>826</v>
      </c>
      <c r="J21" s="20">
        <v>6</v>
      </c>
      <c r="K21" s="20">
        <v>80</v>
      </c>
      <c r="L21" s="20">
        <v>34</v>
      </c>
      <c r="M21" s="21">
        <f t="shared" si="0"/>
        <v>78334</v>
      </c>
    </row>
    <row r="22" spans="1:13" x14ac:dyDescent="0.2">
      <c r="A22" s="78" t="s">
        <v>157</v>
      </c>
      <c r="B22" s="22">
        <v>68551</v>
      </c>
      <c r="C22" s="22">
        <v>1146</v>
      </c>
      <c r="D22" s="22">
        <v>6945</v>
      </c>
      <c r="E22" s="22">
        <v>2304</v>
      </c>
      <c r="F22" s="22">
        <v>252</v>
      </c>
      <c r="G22" s="22">
        <v>1493</v>
      </c>
      <c r="H22" s="22">
        <v>229</v>
      </c>
      <c r="I22" s="22">
        <v>953</v>
      </c>
      <c r="J22" s="22">
        <v>2</v>
      </c>
      <c r="K22" s="22">
        <v>118</v>
      </c>
      <c r="L22" s="22">
        <v>69</v>
      </c>
      <c r="M22" s="23">
        <f t="shared" si="0"/>
        <v>82062</v>
      </c>
    </row>
    <row r="23" spans="1:13" x14ac:dyDescent="0.2">
      <c r="A23" s="77" t="s">
        <v>158</v>
      </c>
      <c r="B23" s="20">
        <v>55925</v>
      </c>
      <c r="C23" s="20">
        <v>601</v>
      </c>
      <c r="D23" s="20">
        <v>6429</v>
      </c>
      <c r="E23" s="20">
        <v>1938</v>
      </c>
      <c r="F23" s="20">
        <v>205</v>
      </c>
      <c r="G23" s="20">
        <v>1359</v>
      </c>
      <c r="H23" s="20">
        <v>212</v>
      </c>
      <c r="I23" s="20">
        <v>887</v>
      </c>
      <c r="J23" s="20">
        <v>2</v>
      </c>
      <c r="K23" s="20">
        <v>97</v>
      </c>
      <c r="L23" s="20">
        <v>36</v>
      </c>
      <c r="M23" s="21">
        <f t="shared" si="0"/>
        <v>67691</v>
      </c>
    </row>
    <row r="24" spans="1:13" x14ac:dyDescent="0.2">
      <c r="A24" s="78" t="s">
        <v>159</v>
      </c>
      <c r="B24" s="22">
        <v>41050</v>
      </c>
      <c r="C24" s="22">
        <v>376</v>
      </c>
      <c r="D24" s="22">
        <v>4322</v>
      </c>
      <c r="E24" s="22">
        <v>1351</v>
      </c>
      <c r="F24" s="22">
        <v>165</v>
      </c>
      <c r="G24" s="22">
        <v>1043</v>
      </c>
      <c r="H24" s="22">
        <v>175</v>
      </c>
      <c r="I24" s="22">
        <v>635</v>
      </c>
      <c r="J24" s="22">
        <v>0</v>
      </c>
      <c r="K24" s="22">
        <v>97</v>
      </c>
      <c r="L24" s="22">
        <v>28</v>
      </c>
      <c r="M24" s="23">
        <f t="shared" si="0"/>
        <v>49242</v>
      </c>
    </row>
    <row r="25" spans="1:13" x14ac:dyDescent="0.2">
      <c r="A25" s="77" t="s">
        <v>148</v>
      </c>
      <c r="B25" s="20">
        <v>62046</v>
      </c>
      <c r="C25" s="20">
        <v>531</v>
      </c>
      <c r="D25" s="20">
        <v>4962</v>
      </c>
      <c r="E25" s="20">
        <v>1813</v>
      </c>
      <c r="F25" s="20">
        <v>179</v>
      </c>
      <c r="G25" s="20">
        <v>1232</v>
      </c>
      <c r="H25" s="20">
        <v>207</v>
      </c>
      <c r="I25" s="20">
        <v>663</v>
      </c>
      <c r="J25" s="20">
        <v>1</v>
      </c>
      <c r="K25" s="20">
        <v>76</v>
      </c>
      <c r="L25" s="20">
        <v>41</v>
      </c>
      <c r="M25" s="21">
        <f t="shared" si="0"/>
        <v>71751</v>
      </c>
    </row>
    <row r="26" spans="1:13" x14ac:dyDescent="0.2">
      <c r="A26" s="78" t="s">
        <v>149</v>
      </c>
      <c r="B26" s="22">
        <v>66446</v>
      </c>
      <c r="C26" s="22">
        <v>890</v>
      </c>
      <c r="D26" s="22">
        <v>5717</v>
      </c>
      <c r="E26" s="22">
        <v>1939</v>
      </c>
      <c r="F26" s="22">
        <v>202</v>
      </c>
      <c r="G26" s="22">
        <v>1349</v>
      </c>
      <c r="H26" s="22">
        <v>259</v>
      </c>
      <c r="I26" s="22">
        <v>814</v>
      </c>
      <c r="J26" s="22">
        <v>1</v>
      </c>
      <c r="K26" s="22">
        <v>88</v>
      </c>
      <c r="L26" s="22">
        <v>27</v>
      </c>
      <c r="M26" s="23">
        <f t="shared" si="0"/>
        <v>77732</v>
      </c>
    </row>
    <row r="27" spans="1:13" x14ac:dyDescent="0.2">
      <c r="A27" s="79" t="s">
        <v>150</v>
      </c>
      <c r="B27" s="24">
        <v>63705</v>
      </c>
      <c r="C27" s="24">
        <v>2082</v>
      </c>
      <c r="D27" s="24">
        <v>5337</v>
      </c>
      <c r="E27" s="24">
        <v>1949</v>
      </c>
      <c r="F27" s="24">
        <v>216</v>
      </c>
      <c r="G27" s="24">
        <v>1219</v>
      </c>
      <c r="H27" s="24">
        <v>310</v>
      </c>
      <c r="I27" s="24">
        <v>855</v>
      </c>
      <c r="J27" s="24">
        <v>0</v>
      </c>
      <c r="K27" s="24">
        <v>73</v>
      </c>
      <c r="L27" s="24">
        <v>36</v>
      </c>
      <c r="M27" s="25">
        <f t="shared" si="0"/>
        <v>75782</v>
      </c>
    </row>
    <row r="28" spans="1:13" ht="15" customHeight="1" x14ac:dyDescent="0.2">
      <c r="A28" s="76" t="s">
        <v>160</v>
      </c>
      <c r="B28" s="18">
        <v>69999</v>
      </c>
      <c r="C28" s="18">
        <v>3259</v>
      </c>
      <c r="D28" s="18">
        <v>6071</v>
      </c>
      <c r="E28" s="18">
        <v>2065</v>
      </c>
      <c r="F28" s="18">
        <v>218</v>
      </c>
      <c r="G28" s="18">
        <v>1338</v>
      </c>
      <c r="H28" s="18">
        <v>285</v>
      </c>
      <c r="I28" s="18">
        <v>857</v>
      </c>
      <c r="J28" s="18">
        <v>0</v>
      </c>
      <c r="K28" s="18">
        <v>100</v>
      </c>
      <c r="L28" s="18">
        <v>53</v>
      </c>
      <c r="M28" s="19">
        <f t="shared" si="0"/>
        <v>84245</v>
      </c>
    </row>
    <row r="29" spans="1:13" x14ac:dyDescent="0.2">
      <c r="A29" s="77" t="s">
        <v>161</v>
      </c>
      <c r="B29" s="20">
        <v>59638</v>
      </c>
      <c r="C29" s="20">
        <v>3188</v>
      </c>
      <c r="D29" s="20">
        <v>5135</v>
      </c>
      <c r="E29" s="20">
        <v>2059</v>
      </c>
      <c r="F29" s="20">
        <v>197</v>
      </c>
      <c r="G29" s="20">
        <v>1251</v>
      </c>
      <c r="H29" s="20">
        <v>253</v>
      </c>
      <c r="I29" s="20">
        <v>718</v>
      </c>
      <c r="J29" s="20">
        <v>1</v>
      </c>
      <c r="K29" s="20">
        <v>99</v>
      </c>
      <c r="L29" s="20">
        <v>53</v>
      </c>
      <c r="M29" s="21">
        <f t="shared" si="0"/>
        <v>72592</v>
      </c>
    </row>
    <row r="30" spans="1:13" x14ac:dyDescent="0.2">
      <c r="A30" s="78" t="s">
        <v>162</v>
      </c>
      <c r="B30" s="22">
        <v>67920</v>
      </c>
      <c r="C30" s="22">
        <v>2968</v>
      </c>
      <c r="D30" s="22">
        <v>5645</v>
      </c>
      <c r="E30" s="22">
        <v>2286</v>
      </c>
      <c r="F30" s="22">
        <v>204</v>
      </c>
      <c r="G30" s="22">
        <v>1456</v>
      </c>
      <c r="H30" s="22">
        <v>272</v>
      </c>
      <c r="I30" s="22">
        <v>793</v>
      </c>
      <c r="J30" s="22">
        <v>2</v>
      </c>
      <c r="K30" s="22">
        <v>100</v>
      </c>
      <c r="L30" s="22">
        <v>47</v>
      </c>
      <c r="M30" s="23">
        <f t="shared" si="0"/>
        <v>81693</v>
      </c>
    </row>
    <row r="31" spans="1:13" x14ac:dyDescent="0.2">
      <c r="A31" s="77" t="s">
        <v>163</v>
      </c>
      <c r="B31" s="20">
        <v>58301</v>
      </c>
      <c r="C31" s="20">
        <v>2374</v>
      </c>
      <c r="D31" s="20">
        <v>4947</v>
      </c>
      <c r="E31" s="20">
        <v>1883</v>
      </c>
      <c r="F31" s="20">
        <v>178</v>
      </c>
      <c r="G31" s="20">
        <v>1232</v>
      </c>
      <c r="H31" s="20">
        <v>176</v>
      </c>
      <c r="I31" s="20">
        <v>666</v>
      </c>
      <c r="J31" s="20">
        <v>2</v>
      </c>
      <c r="K31" s="20">
        <v>80</v>
      </c>
      <c r="L31" s="20">
        <v>41</v>
      </c>
      <c r="M31" s="21">
        <f t="shared" si="0"/>
        <v>69880</v>
      </c>
    </row>
    <row r="32" spans="1:13" x14ac:dyDescent="0.2">
      <c r="A32" s="78" t="s">
        <v>164</v>
      </c>
      <c r="B32" s="22">
        <v>59104</v>
      </c>
      <c r="C32" s="22">
        <v>2142</v>
      </c>
      <c r="D32" s="22">
        <v>5031</v>
      </c>
      <c r="E32" s="22">
        <v>2104</v>
      </c>
      <c r="F32" s="22">
        <v>233</v>
      </c>
      <c r="G32" s="22">
        <v>1432</v>
      </c>
      <c r="H32" s="22">
        <v>241</v>
      </c>
      <c r="I32" s="22">
        <v>767</v>
      </c>
      <c r="J32" s="22">
        <v>1</v>
      </c>
      <c r="K32" s="22">
        <v>98</v>
      </c>
      <c r="L32" s="22">
        <v>51</v>
      </c>
      <c r="M32" s="23">
        <f t="shared" si="0"/>
        <v>71204</v>
      </c>
    </row>
    <row r="33" spans="1:13" x14ac:dyDescent="0.2">
      <c r="A33" s="77" t="s">
        <v>165</v>
      </c>
      <c r="B33" s="20">
        <v>63726</v>
      </c>
      <c r="C33" s="20">
        <v>1653</v>
      </c>
      <c r="D33" s="20">
        <v>5719</v>
      </c>
      <c r="E33" s="20">
        <v>2307</v>
      </c>
      <c r="F33" s="20">
        <v>235</v>
      </c>
      <c r="G33" s="20">
        <v>1412</v>
      </c>
      <c r="H33" s="20">
        <v>227</v>
      </c>
      <c r="I33" s="20">
        <v>990</v>
      </c>
      <c r="J33" s="20">
        <v>1</v>
      </c>
      <c r="K33" s="20">
        <v>94</v>
      </c>
      <c r="L33" s="20">
        <v>63</v>
      </c>
      <c r="M33" s="21">
        <f t="shared" si="0"/>
        <v>76427</v>
      </c>
    </row>
    <row r="34" spans="1:13" x14ac:dyDescent="0.2">
      <c r="A34" s="78" t="s">
        <v>166</v>
      </c>
      <c r="B34" s="22">
        <v>65303</v>
      </c>
      <c r="C34" s="22">
        <v>1129</v>
      </c>
      <c r="D34" s="22">
        <v>6590</v>
      </c>
      <c r="E34" s="22">
        <v>2311</v>
      </c>
      <c r="F34" s="22">
        <v>217</v>
      </c>
      <c r="G34" s="22">
        <v>1518</v>
      </c>
      <c r="H34" s="22">
        <v>246</v>
      </c>
      <c r="I34" s="22">
        <v>677</v>
      </c>
      <c r="J34" s="22">
        <v>1</v>
      </c>
      <c r="K34" s="22">
        <v>104</v>
      </c>
      <c r="L34" s="22">
        <v>63</v>
      </c>
      <c r="M34" s="23">
        <f t="shared" si="0"/>
        <v>78159</v>
      </c>
    </row>
    <row r="35" spans="1:13" x14ac:dyDescent="0.2">
      <c r="A35" s="77" t="s">
        <v>167</v>
      </c>
      <c r="B35" s="20">
        <v>57435</v>
      </c>
      <c r="C35" s="20">
        <v>636</v>
      </c>
      <c r="D35" s="20">
        <v>6357</v>
      </c>
      <c r="E35" s="20">
        <v>2055</v>
      </c>
      <c r="F35" s="20">
        <v>234</v>
      </c>
      <c r="G35" s="20">
        <v>1502</v>
      </c>
      <c r="H35" s="20">
        <v>238</v>
      </c>
      <c r="I35" s="20">
        <v>876</v>
      </c>
      <c r="J35" s="20">
        <v>0</v>
      </c>
      <c r="K35" s="20">
        <v>90</v>
      </c>
      <c r="L35" s="20">
        <v>60</v>
      </c>
      <c r="M35" s="21">
        <f t="shared" si="0"/>
        <v>69483</v>
      </c>
    </row>
    <row r="36" spans="1:13" x14ac:dyDescent="0.2">
      <c r="A36" s="78" t="s">
        <v>168</v>
      </c>
      <c r="B36" s="22">
        <v>39430</v>
      </c>
      <c r="C36" s="22">
        <v>398</v>
      </c>
      <c r="D36" s="22">
        <v>4017</v>
      </c>
      <c r="E36" s="22">
        <v>1364</v>
      </c>
      <c r="F36" s="22">
        <v>162</v>
      </c>
      <c r="G36" s="22">
        <v>1037</v>
      </c>
      <c r="H36" s="22">
        <v>158</v>
      </c>
      <c r="I36" s="22">
        <v>500</v>
      </c>
      <c r="J36" s="22">
        <v>1</v>
      </c>
      <c r="K36" s="22">
        <v>66</v>
      </c>
      <c r="L36" s="22">
        <v>30</v>
      </c>
      <c r="M36" s="23">
        <f t="shared" ref="M36:M67" si="1">SUM(B36:L36)</f>
        <v>47163</v>
      </c>
    </row>
    <row r="37" spans="1:13" x14ac:dyDescent="0.2">
      <c r="A37" s="77" t="s">
        <v>169</v>
      </c>
      <c r="B37" s="20">
        <v>64504</v>
      </c>
      <c r="C37" s="20">
        <v>583</v>
      </c>
      <c r="D37" s="20">
        <v>5042</v>
      </c>
      <c r="E37" s="20">
        <v>1940</v>
      </c>
      <c r="F37" s="20">
        <v>195</v>
      </c>
      <c r="G37" s="20">
        <v>1440</v>
      </c>
      <c r="H37" s="20">
        <v>206</v>
      </c>
      <c r="I37" s="20">
        <v>616</v>
      </c>
      <c r="J37" s="20">
        <v>0</v>
      </c>
      <c r="K37" s="20">
        <v>88</v>
      </c>
      <c r="L37" s="20">
        <v>49</v>
      </c>
      <c r="M37" s="21">
        <f t="shared" si="1"/>
        <v>74663</v>
      </c>
    </row>
    <row r="38" spans="1:13" x14ac:dyDescent="0.2">
      <c r="A38" s="78" t="s">
        <v>170</v>
      </c>
      <c r="B38" s="22">
        <v>65428</v>
      </c>
      <c r="C38" s="22">
        <v>819</v>
      </c>
      <c r="D38" s="22">
        <v>5630</v>
      </c>
      <c r="E38" s="22">
        <v>1973</v>
      </c>
      <c r="F38" s="22">
        <v>216</v>
      </c>
      <c r="G38" s="22">
        <v>1424</v>
      </c>
      <c r="H38" s="22">
        <v>265</v>
      </c>
      <c r="I38" s="22">
        <v>753</v>
      </c>
      <c r="J38" s="22">
        <v>5</v>
      </c>
      <c r="K38" s="22">
        <v>105</v>
      </c>
      <c r="L38" s="22">
        <v>34</v>
      </c>
      <c r="M38" s="23">
        <f t="shared" si="1"/>
        <v>76652</v>
      </c>
    </row>
    <row r="39" spans="1:13" x14ac:dyDescent="0.2">
      <c r="A39" s="79" t="s">
        <v>171</v>
      </c>
      <c r="B39" s="24">
        <v>70272</v>
      </c>
      <c r="C39" s="24">
        <v>2048</v>
      </c>
      <c r="D39" s="24">
        <v>5899</v>
      </c>
      <c r="E39" s="24">
        <v>2164</v>
      </c>
      <c r="F39" s="24">
        <v>277</v>
      </c>
      <c r="G39" s="24">
        <v>1505</v>
      </c>
      <c r="H39" s="24">
        <v>297</v>
      </c>
      <c r="I39" s="24">
        <v>811</v>
      </c>
      <c r="J39" s="24">
        <v>1</v>
      </c>
      <c r="K39" s="24">
        <v>83</v>
      </c>
      <c r="L39" s="24">
        <v>45</v>
      </c>
      <c r="M39" s="25">
        <f t="shared" si="1"/>
        <v>83402</v>
      </c>
    </row>
    <row r="40" spans="1:13" ht="15" customHeight="1" x14ac:dyDescent="0.2">
      <c r="A40" s="76" t="s">
        <v>172</v>
      </c>
      <c r="B40" s="18">
        <v>61076</v>
      </c>
      <c r="C40" s="18">
        <v>3044</v>
      </c>
      <c r="D40" s="18">
        <v>5175</v>
      </c>
      <c r="E40" s="18">
        <v>1901</v>
      </c>
      <c r="F40" s="18">
        <v>233</v>
      </c>
      <c r="G40" s="18">
        <v>1162</v>
      </c>
      <c r="H40" s="18">
        <v>267</v>
      </c>
      <c r="I40" s="18">
        <v>693</v>
      </c>
      <c r="J40" s="18">
        <v>2</v>
      </c>
      <c r="K40" s="18">
        <v>80</v>
      </c>
      <c r="L40" s="18">
        <v>31</v>
      </c>
      <c r="M40" s="19">
        <f t="shared" si="1"/>
        <v>73664</v>
      </c>
    </row>
    <row r="41" spans="1:13" x14ac:dyDescent="0.2">
      <c r="A41" s="77" t="s">
        <v>173</v>
      </c>
      <c r="B41" s="20">
        <v>66640</v>
      </c>
      <c r="C41" s="20">
        <v>3533</v>
      </c>
      <c r="D41" s="20">
        <v>5985</v>
      </c>
      <c r="E41" s="20">
        <v>2223</v>
      </c>
      <c r="F41" s="20">
        <v>231</v>
      </c>
      <c r="G41" s="20">
        <v>1487</v>
      </c>
      <c r="H41" s="20">
        <v>259</v>
      </c>
      <c r="I41" s="20">
        <v>828</v>
      </c>
      <c r="J41" s="20">
        <v>3</v>
      </c>
      <c r="K41" s="20">
        <v>67</v>
      </c>
      <c r="L41" s="20">
        <v>55</v>
      </c>
      <c r="M41" s="21">
        <f t="shared" si="1"/>
        <v>81311</v>
      </c>
    </row>
    <row r="42" spans="1:13" x14ac:dyDescent="0.2">
      <c r="A42" s="78" t="s">
        <v>174</v>
      </c>
      <c r="B42" s="22">
        <v>71420</v>
      </c>
      <c r="C42" s="22">
        <v>2813</v>
      </c>
      <c r="D42" s="22">
        <v>6078</v>
      </c>
      <c r="E42" s="22">
        <v>2318</v>
      </c>
      <c r="F42" s="22">
        <v>217</v>
      </c>
      <c r="G42" s="22">
        <v>1507</v>
      </c>
      <c r="H42" s="22">
        <v>256</v>
      </c>
      <c r="I42" s="22">
        <v>779</v>
      </c>
      <c r="J42" s="22">
        <v>0</v>
      </c>
      <c r="K42" s="22">
        <v>90</v>
      </c>
      <c r="L42" s="22">
        <v>45</v>
      </c>
      <c r="M42" s="23">
        <f t="shared" si="1"/>
        <v>85523</v>
      </c>
    </row>
    <row r="43" spans="1:13" x14ac:dyDescent="0.2">
      <c r="A43" s="77" t="s">
        <v>175</v>
      </c>
      <c r="B43" s="20">
        <v>60073</v>
      </c>
      <c r="C43" s="20">
        <v>2396</v>
      </c>
      <c r="D43" s="20">
        <v>5050</v>
      </c>
      <c r="E43" s="20">
        <v>1879</v>
      </c>
      <c r="F43" s="20">
        <v>156</v>
      </c>
      <c r="G43" s="20">
        <v>1266</v>
      </c>
      <c r="H43" s="20">
        <v>166</v>
      </c>
      <c r="I43" s="20">
        <v>691</v>
      </c>
      <c r="J43" s="20">
        <v>0</v>
      </c>
      <c r="K43" s="20">
        <v>57</v>
      </c>
      <c r="L43" s="20">
        <v>49</v>
      </c>
      <c r="M43" s="21">
        <f t="shared" si="1"/>
        <v>71783</v>
      </c>
    </row>
    <row r="44" spans="1:13" x14ac:dyDescent="0.2">
      <c r="A44" s="78" t="s">
        <v>176</v>
      </c>
      <c r="B44" s="22">
        <v>63909</v>
      </c>
      <c r="C44" s="22">
        <v>2000</v>
      </c>
      <c r="D44" s="22">
        <v>5529</v>
      </c>
      <c r="E44" s="22">
        <v>2118</v>
      </c>
      <c r="F44" s="22">
        <v>246</v>
      </c>
      <c r="G44" s="22">
        <v>1536</v>
      </c>
      <c r="H44" s="22">
        <v>269</v>
      </c>
      <c r="I44" s="22">
        <v>747</v>
      </c>
      <c r="J44" s="22">
        <v>0</v>
      </c>
      <c r="K44" s="22">
        <v>100</v>
      </c>
      <c r="L44" s="22">
        <v>44</v>
      </c>
      <c r="M44" s="23">
        <f t="shared" si="1"/>
        <v>76498</v>
      </c>
    </row>
    <row r="45" spans="1:13" x14ac:dyDescent="0.2">
      <c r="A45" s="77" t="s">
        <v>177</v>
      </c>
      <c r="B45" s="20">
        <v>67445</v>
      </c>
      <c r="C45" s="20">
        <v>1583</v>
      </c>
      <c r="D45" s="20">
        <v>6113</v>
      </c>
      <c r="E45" s="20">
        <v>2277</v>
      </c>
      <c r="F45" s="20">
        <v>198</v>
      </c>
      <c r="G45" s="20">
        <v>1545</v>
      </c>
      <c r="H45" s="20">
        <v>220</v>
      </c>
      <c r="I45" s="20">
        <v>810</v>
      </c>
      <c r="J45" s="20">
        <v>6</v>
      </c>
      <c r="K45" s="20">
        <v>113</v>
      </c>
      <c r="L45" s="20">
        <v>63</v>
      </c>
      <c r="M45" s="21">
        <f t="shared" si="1"/>
        <v>80373</v>
      </c>
    </row>
    <row r="46" spans="1:13" x14ac:dyDescent="0.2">
      <c r="A46" s="78" t="s">
        <v>178</v>
      </c>
      <c r="B46" s="22">
        <v>64179</v>
      </c>
      <c r="C46" s="22">
        <v>1010</v>
      </c>
      <c r="D46" s="22">
        <v>6554</v>
      </c>
      <c r="E46" s="22">
        <v>2298</v>
      </c>
      <c r="F46" s="22">
        <v>228</v>
      </c>
      <c r="G46" s="22">
        <v>1539</v>
      </c>
      <c r="H46" s="22">
        <v>259</v>
      </c>
      <c r="I46" s="22">
        <v>776</v>
      </c>
      <c r="J46" s="22">
        <v>2</v>
      </c>
      <c r="K46" s="22">
        <v>97</v>
      </c>
      <c r="L46" s="22">
        <v>69</v>
      </c>
      <c r="M46" s="23">
        <f t="shared" si="1"/>
        <v>77011</v>
      </c>
    </row>
    <row r="47" spans="1:13" x14ac:dyDescent="0.2">
      <c r="A47" s="77" t="s">
        <v>179</v>
      </c>
      <c r="B47" s="20">
        <v>56259</v>
      </c>
      <c r="C47" s="20">
        <v>624</v>
      </c>
      <c r="D47" s="20">
        <v>6280</v>
      </c>
      <c r="E47" s="20">
        <v>2084</v>
      </c>
      <c r="F47" s="20">
        <v>257</v>
      </c>
      <c r="G47" s="20">
        <v>1498</v>
      </c>
      <c r="H47" s="20">
        <v>214</v>
      </c>
      <c r="I47" s="20">
        <v>874</v>
      </c>
      <c r="J47" s="20">
        <v>0</v>
      </c>
      <c r="K47" s="20">
        <v>96</v>
      </c>
      <c r="L47" s="20">
        <v>39</v>
      </c>
      <c r="M47" s="21">
        <f t="shared" si="1"/>
        <v>68225</v>
      </c>
    </row>
    <row r="48" spans="1:13" x14ac:dyDescent="0.2">
      <c r="A48" s="78" t="s">
        <v>180</v>
      </c>
      <c r="B48" s="22">
        <v>39861</v>
      </c>
      <c r="C48" s="22">
        <v>294</v>
      </c>
      <c r="D48" s="22">
        <v>3957</v>
      </c>
      <c r="E48" s="22">
        <v>1330</v>
      </c>
      <c r="F48" s="22">
        <v>149</v>
      </c>
      <c r="G48" s="22">
        <v>1039</v>
      </c>
      <c r="H48" s="22">
        <v>154</v>
      </c>
      <c r="I48" s="22">
        <v>480</v>
      </c>
      <c r="J48" s="22">
        <v>4</v>
      </c>
      <c r="K48" s="22">
        <v>60</v>
      </c>
      <c r="L48" s="22">
        <v>20</v>
      </c>
      <c r="M48" s="23">
        <f t="shared" si="1"/>
        <v>47348</v>
      </c>
    </row>
    <row r="49" spans="1:13" x14ac:dyDescent="0.2">
      <c r="A49" s="77" t="s">
        <v>181</v>
      </c>
      <c r="B49" s="20">
        <v>67039</v>
      </c>
      <c r="C49" s="20">
        <v>473</v>
      </c>
      <c r="D49" s="20">
        <v>5300</v>
      </c>
      <c r="E49" s="20">
        <v>2031</v>
      </c>
      <c r="F49" s="20">
        <v>209</v>
      </c>
      <c r="G49" s="20">
        <v>1504</v>
      </c>
      <c r="H49" s="20">
        <v>205</v>
      </c>
      <c r="I49" s="20">
        <v>704</v>
      </c>
      <c r="J49" s="20">
        <v>0</v>
      </c>
      <c r="K49" s="20">
        <v>63</v>
      </c>
      <c r="L49" s="20">
        <v>36</v>
      </c>
      <c r="M49" s="21">
        <f t="shared" si="1"/>
        <v>77564</v>
      </c>
    </row>
    <row r="50" spans="1:13" x14ac:dyDescent="0.2">
      <c r="A50" s="78" t="s">
        <v>182</v>
      </c>
      <c r="B50" s="22">
        <v>66196</v>
      </c>
      <c r="C50" s="22">
        <v>804</v>
      </c>
      <c r="D50" s="22">
        <v>5684</v>
      </c>
      <c r="E50" s="22">
        <v>2027</v>
      </c>
      <c r="F50" s="22">
        <v>218</v>
      </c>
      <c r="G50" s="22">
        <v>1431</v>
      </c>
      <c r="H50" s="22">
        <v>251</v>
      </c>
      <c r="I50" s="22">
        <v>731</v>
      </c>
      <c r="J50" s="22">
        <v>0</v>
      </c>
      <c r="K50" s="22">
        <v>83</v>
      </c>
      <c r="L50" s="22">
        <v>45</v>
      </c>
      <c r="M50" s="23">
        <f t="shared" si="1"/>
        <v>77470</v>
      </c>
    </row>
    <row r="51" spans="1:13" x14ac:dyDescent="0.2">
      <c r="A51" s="79" t="s">
        <v>183</v>
      </c>
      <c r="B51" s="24">
        <v>73079</v>
      </c>
      <c r="C51" s="24">
        <v>1802</v>
      </c>
      <c r="D51" s="24">
        <v>6060</v>
      </c>
      <c r="E51" s="24">
        <v>2218</v>
      </c>
      <c r="F51" s="24">
        <v>259</v>
      </c>
      <c r="G51" s="24">
        <v>1380</v>
      </c>
      <c r="H51" s="24">
        <v>274</v>
      </c>
      <c r="I51" s="24">
        <v>837</v>
      </c>
      <c r="J51" s="24">
        <v>3</v>
      </c>
      <c r="K51" s="24">
        <v>96</v>
      </c>
      <c r="L51" s="24">
        <v>36</v>
      </c>
      <c r="M51" s="25">
        <f t="shared" si="1"/>
        <v>86044</v>
      </c>
    </row>
    <row r="52" spans="1:13" ht="15" customHeight="1" x14ac:dyDescent="0.2">
      <c r="A52" s="76" t="s">
        <v>184</v>
      </c>
      <c r="B52" s="18">
        <v>63832</v>
      </c>
      <c r="C52" s="18">
        <v>2978</v>
      </c>
      <c r="D52" s="18">
        <v>5640</v>
      </c>
      <c r="E52" s="18">
        <v>2000</v>
      </c>
      <c r="F52" s="18">
        <v>264</v>
      </c>
      <c r="G52" s="18">
        <v>1322</v>
      </c>
      <c r="H52" s="18">
        <v>193</v>
      </c>
      <c r="I52" s="18">
        <v>710</v>
      </c>
      <c r="J52" s="18">
        <v>4</v>
      </c>
      <c r="K52" s="18">
        <v>91</v>
      </c>
      <c r="L52" s="18">
        <v>43</v>
      </c>
      <c r="M52" s="19">
        <f t="shared" si="1"/>
        <v>77077</v>
      </c>
    </row>
    <row r="53" spans="1:13" x14ac:dyDescent="0.2">
      <c r="A53" s="77" t="s">
        <v>185</v>
      </c>
      <c r="B53" s="20">
        <v>65047</v>
      </c>
      <c r="C53" s="20">
        <v>3543</v>
      </c>
      <c r="D53" s="20">
        <v>5696</v>
      </c>
      <c r="E53" s="20">
        <v>2249</v>
      </c>
      <c r="F53" s="20">
        <v>307</v>
      </c>
      <c r="G53" s="20">
        <v>1483</v>
      </c>
      <c r="H53" s="20">
        <v>189</v>
      </c>
      <c r="I53" s="20">
        <v>787</v>
      </c>
      <c r="J53" s="20">
        <v>1</v>
      </c>
      <c r="K53" s="20">
        <v>79</v>
      </c>
      <c r="L53" s="20">
        <v>73</v>
      </c>
      <c r="M53" s="21">
        <f t="shared" si="1"/>
        <v>79454</v>
      </c>
    </row>
    <row r="54" spans="1:13" x14ac:dyDescent="0.2">
      <c r="A54" s="78" t="s">
        <v>186</v>
      </c>
      <c r="B54" s="22">
        <v>69326</v>
      </c>
      <c r="C54" s="22">
        <v>3003</v>
      </c>
      <c r="D54" s="22">
        <v>5777</v>
      </c>
      <c r="E54" s="22">
        <v>2310</v>
      </c>
      <c r="F54" s="22">
        <v>305</v>
      </c>
      <c r="G54" s="22">
        <v>1544</v>
      </c>
      <c r="H54" s="22">
        <v>187</v>
      </c>
      <c r="I54" s="22">
        <v>747</v>
      </c>
      <c r="J54" s="22">
        <v>1</v>
      </c>
      <c r="K54" s="22">
        <v>84</v>
      </c>
      <c r="L54" s="22">
        <v>62</v>
      </c>
      <c r="M54" s="23">
        <f t="shared" si="1"/>
        <v>83346</v>
      </c>
    </row>
    <row r="55" spans="1:13" x14ac:dyDescent="0.2">
      <c r="A55" s="77" t="s">
        <v>187</v>
      </c>
      <c r="B55" s="20">
        <v>59157</v>
      </c>
      <c r="C55" s="20">
        <v>2454</v>
      </c>
      <c r="D55" s="20">
        <v>5027</v>
      </c>
      <c r="E55" s="20">
        <v>1988</v>
      </c>
      <c r="F55" s="20">
        <v>259</v>
      </c>
      <c r="G55" s="20">
        <v>1309</v>
      </c>
      <c r="H55" s="20">
        <v>141</v>
      </c>
      <c r="I55" s="20">
        <v>615</v>
      </c>
      <c r="J55" s="20">
        <v>1</v>
      </c>
      <c r="K55" s="20">
        <v>77</v>
      </c>
      <c r="L55" s="20">
        <v>32</v>
      </c>
      <c r="M55" s="21">
        <f t="shared" si="1"/>
        <v>71060</v>
      </c>
    </row>
    <row r="56" spans="1:13" x14ac:dyDescent="0.2">
      <c r="A56" s="78" t="s">
        <v>188</v>
      </c>
      <c r="B56" s="22">
        <v>61174</v>
      </c>
      <c r="C56" s="22">
        <v>2040</v>
      </c>
      <c r="D56" s="22">
        <v>5379</v>
      </c>
      <c r="E56" s="22">
        <v>2328</v>
      </c>
      <c r="F56" s="22">
        <v>343</v>
      </c>
      <c r="G56" s="22">
        <v>1524</v>
      </c>
      <c r="H56" s="22">
        <v>175</v>
      </c>
      <c r="I56" s="22">
        <v>801</v>
      </c>
      <c r="J56" s="22">
        <v>4</v>
      </c>
      <c r="K56" s="22">
        <v>79</v>
      </c>
      <c r="L56" s="22">
        <v>59</v>
      </c>
      <c r="M56" s="23">
        <f t="shared" si="1"/>
        <v>73906</v>
      </c>
    </row>
    <row r="57" spans="1:13" x14ac:dyDescent="0.2">
      <c r="A57" s="77" t="s">
        <v>189</v>
      </c>
      <c r="B57" s="20">
        <v>65669</v>
      </c>
      <c r="C57" s="20">
        <v>1479</v>
      </c>
      <c r="D57" s="20">
        <v>6180</v>
      </c>
      <c r="E57" s="20">
        <v>2205</v>
      </c>
      <c r="F57" s="20">
        <v>256</v>
      </c>
      <c r="G57" s="20">
        <v>1481</v>
      </c>
      <c r="H57" s="20">
        <v>148</v>
      </c>
      <c r="I57" s="20">
        <v>731</v>
      </c>
      <c r="J57" s="20">
        <v>3</v>
      </c>
      <c r="K57" s="20">
        <v>82</v>
      </c>
      <c r="L57" s="20">
        <v>57</v>
      </c>
      <c r="M57" s="21">
        <f t="shared" si="1"/>
        <v>78291</v>
      </c>
    </row>
    <row r="58" spans="1:13" x14ac:dyDescent="0.2">
      <c r="A58" s="78" t="s">
        <v>190</v>
      </c>
      <c r="B58" s="22">
        <v>70398</v>
      </c>
      <c r="C58" s="22">
        <v>963</v>
      </c>
      <c r="D58" s="22">
        <v>7387</v>
      </c>
      <c r="E58" s="22">
        <v>2433</v>
      </c>
      <c r="F58" s="22">
        <v>320</v>
      </c>
      <c r="G58" s="22">
        <v>1670</v>
      </c>
      <c r="H58" s="22">
        <v>149</v>
      </c>
      <c r="I58" s="22">
        <v>869</v>
      </c>
      <c r="J58" s="22">
        <v>1</v>
      </c>
      <c r="K58" s="22">
        <v>108</v>
      </c>
      <c r="L58" s="22">
        <v>54</v>
      </c>
      <c r="M58" s="23">
        <f t="shared" si="1"/>
        <v>84352</v>
      </c>
    </row>
    <row r="59" spans="1:13" x14ac:dyDescent="0.2">
      <c r="A59" s="77" t="s">
        <v>191</v>
      </c>
      <c r="B59" s="20">
        <v>66277</v>
      </c>
      <c r="C59" s="20">
        <v>553</v>
      </c>
      <c r="D59" s="20">
        <v>7479</v>
      </c>
      <c r="E59" s="20">
        <v>2157</v>
      </c>
      <c r="F59" s="20">
        <v>313</v>
      </c>
      <c r="G59" s="20">
        <v>1572</v>
      </c>
      <c r="H59" s="20">
        <v>132</v>
      </c>
      <c r="I59" s="20">
        <v>792</v>
      </c>
      <c r="J59" s="20">
        <v>1</v>
      </c>
      <c r="K59" s="20">
        <v>101</v>
      </c>
      <c r="L59" s="20">
        <v>44</v>
      </c>
      <c r="M59" s="21">
        <f t="shared" si="1"/>
        <v>79421</v>
      </c>
    </row>
    <row r="60" spans="1:13" x14ac:dyDescent="0.2">
      <c r="A60" s="78" t="s">
        <v>192</v>
      </c>
      <c r="B60" s="22">
        <v>43294</v>
      </c>
      <c r="C60" s="22">
        <v>301</v>
      </c>
      <c r="D60" s="22">
        <v>4520</v>
      </c>
      <c r="E60" s="22">
        <v>1370</v>
      </c>
      <c r="F60" s="22">
        <v>200</v>
      </c>
      <c r="G60" s="22">
        <v>1045</v>
      </c>
      <c r="H60" s="22">
        <v>106</v>
      </c>
      <c r="I60" s="22">
        <v>454</v>
      </c>
      <c r="J60" s="22">
        <v>7</v>
      </c>
      <c r="K60" s="22">
        <v>75</v>
      </c>
      <c r="L60" s="22">
        <v>32</v>
      </c>
      <c r="M60" s="23">
        <f t="shared" si="1"/>
        <v>51404</v>
      </c>
    </row>
    <row r="61" spans="1:13" x14ac:dyDescent="0.2">
      <c r="A61" s="77" t="s">
        <v>193</v>
      </c>
      <c r="B61" s="20">
        <v>70633</v>
      </c>
      <c r="C61" s="20">
        <v>554</v>
      </c>
      <c r="D61" s="20">
        <v>5916</v>
      </c>
      <c r="E61" s="20">
        <v>2199</v>
      </c>
      <c r="F61" s="20">
        <v>310</v>
      </c>
      <c r="G61" s="20">
        <v>1599</v>
      </c>
      <c r="H61" s="20">
        <v>148</v>
      </c>
      <c r="I61" s="20">
        <v>688</v>
      </c>
      <c r="J61" s="20">
        <v>13</v>
      </c>
      <c r="K61" s="20">
        <v>79</v>
      </c>
      <c r="L61" s="20">
        <v>45</v>
      </c>
      <c r="M61" s="21">
        <f t="shared" si="1"/>
        <v>82184</v>
      </c>
    </row>
    <row r="62" spans="1:13" x14ac:dyDescent="0.2">
      <c r="A62" s="78" t="s">
        <v>194</v>
      </c>
      <c r="B62" s="22">
        <v>67524</v>
      </c>
      <c r="C62" s="22">
        <v>865</v>
      </c>
      <c r="D62" s="22">
        <v>6218</v>
      </c>
      <c r="E62" s="22">
        <v>1994</v>
      </c>
      <c r="F62" s="22">
        <v>311</v>
      </c>
      <c r="G62" s="22">
        <v>1472</v>
      </c>
      <c r="H62" s="22">
        <v>162</v>
      </c>
      <c r="I62" s="22">
        <v>755</v>
      </c>
      <c r="J62" s="22">
        <v>1</v>
      </c>
      <c r="K62" s="22">
        <v>90</v>
      </c>
      <c r="L62" s="22">
        <v>45</v>
      </c>
      <c r="M62" s="23">
        <f t="shared" si="1"/>
        <v>79437</v>
      </c>
    </row>
    <row r="63" spans="1:13" x14ac:dyDescent="0.2">
      <c r="A63" s="79" t="s">
        <v>195</v>
      </c>
      <c r="B63" s="24">
        <v>70406</v>
      </c>
      <c r="C63" s="24">
        <v>1744</v>
      </c>
      <c r="D63" s="24">
        <v>6219</v>
      </c>
      <c r="E63" s="24">
        <v>2163</v>
      </c>
      <c r="F63" s="24">
        <v>309</v>
      </c>
      <c r="G63" s="24">
        <v>1452</v>
      </c>
      <c r="H63" s="24">
        <v>174</v>
      </c>
      <c r="I63" s="24">
        <v>732</v>
      </c>
      <c r="J63" s="24">
        <v>4</v>
      </c>
      <c r="K63" s="24">
        <v>113</v>
      </c>
      <c r="L63" s="24">
        <v>38</v>
      </c>
      <c r="M63" s="25">
        <f t="shared" si="1"/>
        <v>83354</v>
      </c>
    </row>
    <row r="64" spans="1:13" ht="15" customHeight="1" x14ac:dyDescent="0.2">
      <c r="A64" s="76" t="s">
        <v>196</v>
      </c>
      <c r="B64" s="18">
        <v>64259</v>
      </c>
      <c r="C64" s="18">
        <v>2954</v>
      </c>
      <c r="D64" s="18">
        <v>5903</v>
      </c>
      <c r="E64" s="18">
        <v>2091</v>
      </c>
      <c r="F64" s="18">
        <v>330</v>
      </c>
      <c r="G64" s="18">
        <v>1408</v>
      </c>
      <c r="H64" s="18">
        <v>181</v>
      </c>
      <c r="I64" s="18">
        <v>714</v>
      </c>
      <c r="J64" s="18">
        <v>4</v>
      </c>
      <c r="K64" s="18">
        <v>98</v>
      </c>
      <c r="L64" s="18">
        <v>60</v>
      </c>
      <c r="M64" s="19">
        <f t="shared" si="1"/>
        <v>78002</v>
      </c>
    </row>
    <row r="65" spans="1:13" x14ac:dyDescent="0.2">
      <c r="A65" s="77" t="s">
        <v>197</v>
      </c>
      <c r="B65" s="20">
        <v>69509</v>
      </c>
      <c r="C65" s="20">
        <v>3757</v>
      </c>
      <c r="D65" s="20">
        <v>6504</v>
      </c>
      <c r="E65" s="20">
        <v>2361</v>
      </c>
      <c r="F65" s="20">
        <v>345</v>
      </c>
      <c r="G65" s="20">
        <v>1577</v>
      </c>
      <c r="H65" s="20">
        <v>146</v>
      </c>
      <c r="I65" s="20">
        <v>785</v>
      </c>
      <c r="J65" s="20">
        <v>1</v>
      </c>
      <c r="K65" s="20">
        <v>121</v>
      </c>
      <c r="L65" s="20">
        <v>57</v>
      </c>
      <c r="M65" s="21">
        <f t="shared" si="1"/>
        <v>85163</v>
      </c>
    </row>
    <row r="66" spans="1:13" x14ac:dyDescent="0.2">
      <c r="A66" s="78" t="s">
        <v>198</v>
      </c>
      <c r="B66" s="22">
        <v>68717</v>
      </c>
      <c r="C66" s="22">
        <v>2772</v>
      </c>
      <c r="D66" s="22">
        <v>6010</v>
      </c>
      <c r="E66" s="22">
        <v>2225</v>
      </c>
      <c r="F66" s="22">
        <v>288</v>
      </c>
      <c r="G66" s="22">
        <v>1538</v>
      </c>
      <c r="H66" s="22">
        <v>168</v>
      </c>
      <c r="I66" s="22">
        <v>758</v>
      </c>
      <c r="J66" s="22">
        <v>4</v>
      </c>
      <c r="K66" s="22">
        <v>98</v>
      </c>
      <c r="L66" s="22">
        <v>44</v>
      </c>
      <c r="M66" s="23">
        <f t="shared" si="1"/>
        <v>82622</v>
      </c>
    </row>
    <row r="67" spans="1:13" x14ac:dyDescent="0.2">
      <c r="A67" s="77" t="s">
        <v>199</v>
      </c>
      <c r="B67" s="20">
        <v>66171</v>
      </c>
      <c r="C67" s="20">
        <v>2414</v>
      </c>
      <c r="D67" s="20">
        <v>5822</v>
      </c>
      <c r="E67" s="20">
        <v>2146</v>
      </c>
      <c r="F67" s="20">
        <v>311</v>
      </c>
      <c r="G67" s="20">
        <v>1465</v>
      </c>
      <c r="H67" s="20">
        <v>138</v>
      </c>
      <c r="I67" s="20">
        <v>658</v>
      </c>
      <c r="J67" s="20">
        <v>1</v>
      </c>
      <c r="K67" s="20">
        <v>71</v>
      </c>
      <c r="L67" s="20">
        <v>50</v>
      </c>
      <c r="M67" s="21">
        <f t="shared" si="1"/>
        <v>79247</v>
      </c>
    </row>
    <row r="68" spans="1:13" x14ac:dyDescent="0.2">
      <c r="A68" s="78" t="s">
        <v>200</v>
      </c>
      <c r="B68" s="22">
        <v>70549</v>
      </c>
      <c r="C68" s="22">
        <v>2287</v>
      </c>
      <c r="D68" s="22">
        <v>6561</v>
      </c>
      <c r="E68" s="22">
        <v>2260</v>
      </c>
      <c r="F68" s="22">
        <v>322</v>
      </c>
      <c r="G68" s="22">
        <v>1563</v>
      </c>
      <c r="H68" s="22">
        <v>163</v>
      </c>
      <c r="I68" s="22">
        <v>729</v>
      </c>
      <c r="J68" s="22">
        <v>3</v>
      </c>
      <c r="K68" s="22">
        <v>95</v>
      </c>
      <c r="L68" s="22">
        <v>46</v>
      </c>
      <c r="M68" s="23">
        <f t="shared" ref="M68:M78" si="2">SUM(B68:L68)</f>
        <v>84578</v>
      </c>
    </row>
    <row r="69" spans="1:13" x14ac:dyDescent="0.2">
      <c r="A69" s="77" t="s">
        <v>201</v>
      </c>
      <c r="B69" s="20">
        <v>70386</v>
      </c>
      <c r="C69" s="20">
        <v>1520</v>
      </c>
      <c r="D69" s="20">
        <v>6732</v>
      </c>
      <c r="E69" s="20">
        <v>2221</v>
      </c>
      <c r="F69" s="20">
        <v>248</v>
      </c>
      <c r="G69" s="20">
        <v>1563</v>
      </c>
      <c r="H69" s="20">
        <v>129</v>
      </c>
      <c r="I69" s="20">
        <v>784</v>
      </c>
      <c r="J69" s="20">
        <v>2</v>
      </c>
      <c r="K69" s="20">
        <v>101</v>
      </c>
      <c r="L69" s="20">
        <v>61</v>
      </c>
      <c r="M69" s="21">
        <f t="shared" si="2"/>
        <v>83747</v>
      </c>
    </row>
    <row r="70" spans="1:13" x14ac:dyDescent="0.2">
      <c r="A70" s="78" t="s">
        <v>202</v>
      </c>
      <c r="B70" s="22">
        <v>72864</v>
      </c>
      <c r="C70" s="22">
        <v>1083</v>
      </c>
      <c r="D70" s="22">
        <v>7951</v>
      </c>
      <c r="E70" s="22">
        <v>2351</v>
      </c>
      <c r="F70" s="22">
        <v>323</v>
      </c>
      <c r="G70" s="22">
        <v>1733</v>
      </c>
      <c r="H70" s="22">
        <v>125</v>
      </c>
      <c r="I70" s="22">
        <v>809</v>
      </c>
      <c r="J70" s="22">
        <v>1</v>
      </c>
      <c r="K70" s="22">
        <v>103</v>
      </c>
      <c r="L70" s="22">
        <v>67</v>
      </c>
      <c r="M70" s="23">
        <f t="shared" si="2"/>
        <v>87410</v>
      </c>
    </row>
    <row r="71" spans="1:13" x14ac:dyDescent="0.2">
      <c r="A71" s="77" t="s">
        <v>203</v>
      </c>
      <c r="B71" s="20">
        <v>66237</v>
      </c>
      <c r="C71" s="20">
        <v>585</v>
      </c>
      <c r="D71" s="20">
        <v>7460</v>
      </c>
      <c r="E71" s="20">
        <v>2192</v>
      </c>
      <c r="F71" s="20">
        <v>298</v>
      </c>
      <c r="G71" s="20">
        <v>1531</v>
      </c>
      <c r="H71" s="20">
        <v>143</v>
      </c>
      <c r="I71" s="20">
        <v>792</v>
      </c>
      <c r="J71" s="20">
        <v>1</v>
      </c>
      <c r="K71" s="20">
        <v>89</v>
      </c>
      <c r="L71" s="20">
        <v>51</v>
      </c>
      <c r="M71" s="21">
        <f t="shared" si="2"/>
        <v>79379</v>
      </c>
    </row>
    <row r="72" spans="1:13" x14ac:dyDescent="0.2">
      <c r="A72" s="78" t="s">
        <v>204</v>
      </c>
      <c r="B72" s="22">
        <v>48081</v>
      </c>
      <c r="C72" s="22">
        <v>286</v>
      </c>
      <c r="D72" s="22">
        <v>5216</v>
      </c>
      <c r="E72" s="22">
        <v>1418</v>
      </c>
      <c r="F72" s="22">
        <v>212</v>
      </c>
      <c r="G72" s="22">
        <v>1113</v>
      </c>
      <c r="H72" s="22">
        <v>101</v>
      </c>
      <c r="I72" s="22">
        <v>484</v>
      </c>
      <c r="J72" s="22">
        <v>0</v>
      </c>
      <c r="K72" s="22">
        <v>66</v>
      </c>
      <c r="L72" s="22">
        <v>25</v>
      </c>
      <c r="M72" s="23">
        <f t="shared" si="2"/>
        <v>57002</v>
      </c>
    </row>
    <row r="73" spans="1:13" x14ac:dyDescent="0.2">
      <c r="A73" s="77" t="s">
        <v>205</v>
      </c>
      <c r="B73" s="20">
        <v>62549</v>
      </c>
      <c r="C73" s="20">
        <v>552</v>
      </c>
      <c r="D73" s="20">
        <v>5401</v>
      </c>
      <c r="E73" s="20">
        <v>2224</v>
      </c>
      <c r="F73" s="20">
        <v>275</v>
      </c>
      <c r="G73" s="20">
        <v>1549</v>
      </c>
      <c r="H73" s="20">
        <v>135</v>
      </c>
      <c r="I73" s="20">
        <v>681</v>
      </c>
      <c r="J73" s="20">
        <v>2</v>
      </c>
      <c r="K73" s="20">
        <v>82</v>
      </c>
      <c r="L73" s="20">
        <v>47</v>
      </c>
      <c r="M73" s="21">
        <f t="shared" si="2"/>
        <v>73497</v>
      </c>
    </row>
    <row r="74" spans="1:13" x14ac:dyDescent="0.2">
      <c r="A74" s="78" t="s">
        <v>206</v>
      </c>
      <c r="B74" s="22">
        <v>27275</v>
      </c>
      <c r="C74" s="22">
        <v>809</v>
      </c>
      <c r="D74" s="22">
        <v>2998</v>
      </c>
      <c r="E74" s="22">
        <v>2102</v>
      </c>
      <c r="F74" s="22">
        <v>315</v>
      </c>
      <c r="G74" s="22">
        <v>1489</v>
      </c>
      <c r="H74" s="22">
        <v>142</v>
      </c>
      <c r="I74" s="22">
        <v>766</v>
      </c>
      <c r="J74" s="22">
        <v>0</v>
      </c>
      <c r="K74" s="22">
        <v>94</v>
      </c>
      <c r="L74" s="22">
        <v>55</v>
      </c>
      <c r="M74" s="23">
        <f t="shared" si="2"/>
        <v>36045</v>
      </c>
    </row>
    <row r="75" spans="1:13" x14ac:dyDescent="0.2">
      <c r="A75" s="79" t="s">
        <v>207</v>
      </c>
      <c r="B75" s="24">
        <v>16924</v>
      </c>
      <c r="C75" s="24">
        <v>1272</v>
      </c>
      <c r="D75" s="24">
        <v>1677</v>
      </c>
      <c r="E75" s="24">
        <v>1533</v>
      </c>
      <c r="F75" s="24">
        <v>218</v>
      </c>
      <c r="G75" s="24">
        <v>1007</v>
      </c>
      <c r="H75" s="24">
        <v>110</v>
      </c>
      <c r="I75" s="24">
        <v>565</v>
      </c>
      <c r="J75" s="24">
        <v>0</v>
      </c>
      <c r="K75" s="24">
        <v>61</v>
      </c>
      <c r="L75" s="24">
        <v>23</v>
      </c>
      <c r="M75" s="25">
        <f t="shared" si="2"/>
        <v>23390</v>
      </c>
    </row>
    <row r="76" spans="1:13" ht="15" customHeight="1" x14ac:dyDescent="0.2">
      <c r="A76" s="76" t="s">
        <v>208</v>
      </c>
      <c r="B76" s="18">
        <v>0</v>
      </c>
      <c r="C76" s="18">
        <v>0</v>
      </c>
      <c r="D76" s="18">
        <v>0</v>
      </c>
      <c r="E76" s="18">
        <v>0</v>
      </c>
      <c r="F76" s="18">
        <v>0</v>
      </c>
      <c r="G76" s="18">
        <v>0</v>
      </c>
      <c r="H76" s="18">
        <v>0</v>
      </c>
      <c r="I76" s="18">
        <v>0</v>
      </c>
      <c r="J76" s="18">
        <v>0</v>
      </c>
      <c r="K76" s="18">
        <v>0</v>
      </c>
      <c r="L76" s="18">
        <v>0</v>
      </c>
      <c r="M76" s="19">
        <f t="shared" si="2"/>
        <v>0</v>
      </c>
    </row>
    <row r="77" spans="1:13" x14ac:dyDescent="0.2">
      <c r="A77" s="77" t="s">
        <v>209</v>
      </c>
      <c r="B77" s="20">
        <v>0</v>
      </c>
      <c r="C77" s="20">
        <v>0</v>
      </c>
      <c r="D77" s="20">
        <v>0</v>
      </c>
      <c r="E77" s="20">
        <v>0</v>
      </c>
      <c r="F77" s="20">
        <v>0</v>
      </c>
      <c r="G77" s="20">
        <v>0</v>
      </c>
      <c r="H77" s="20">
        <v>0</v>
      </c>
      <c r="I77" s="20">
        <v>0</v>
      </c>
      <c r="J77" s="20">
        <v>0</v>
      </c>
      <c r="K77" s="20">
        <v>0</v>
      </c>
      <c r="L77" s="20">
        <v>0</v>
      </c>
      <c r="M77" s="21">
        <f t="shared" si="2"/>
        <v>0</v>
      </c>
    </row>
    <row r="78" spans="1:13" x14ac:dyDescent="0.2">
      <c r="A78" s="78" t="s">
        <v>210</v>
      </c>
      <c r="B78" s="22">
        <v>0</v>
      </c>
      <c r="C78" s="22">
        <v>0</v>
      </c>
      <c r="D78" s="22">
        <v>0</v>
      </c>
      <c r="E78" s="22">
        <v>0</v>
      </c>
      <c r="F78" s="22">
        <v>0</v>
      </c>
      <c r="G78" s="22">
        <v>0</v>
      </c>
      <c r="H78" s="22">
        <v>0</v>
      </c>
      <c r="I78" s="22">
        <v>0</v>
      </c>
      <c r="J78" s="22">
        <v>0</v>
      </c>
      <c r="K78" s="22">
        <v>47</v>
      </c>
      <c r="L78" s="22">
        <v>0</v>
      </c>
      <c r="M78" s="23">
        <f t="shared" si="2"/>
        <v>47</v>
      </c>
    </row>
    <row r="79" spans="1:13" x14ac:dyDescent="0.2">
      <c r="A79" s="77" t="s">
        <v>211</v>
      </c>
      <c r="B79" s="20">
        <v>1980</v>
      </c>
      <c r="C79" s="20">
        <v>406</v>
      </c>
      <c r="D79" s="20">
        <v>329</v>
      </c>
      <c r="E79" s="20">
        <v>32</v>
      </c>
      <c r="F79" s="20">
        <v>5</v>
      </c>
      <c r="G79" s="20">
        <v>1</v>
      </c>
      <c r="H79" s="20">
        <v>1</v>
      </c>
      <c r="I79" s="20">
        <v>64</v>
      </c>
      <c r="J79" s="20">
        <v>0</v>
      </c>
      <c r="K79" s="20">
        <v>75</v>
      </c>
      <c r="L79" s="20">
        <v>1</v>
      </c>
      <c r="M79" s="21">
        <f t="shared" ref="M79:M95" si="3">SUM(B79:L79)</f>
        <v>2894</v>
      </c>
    </row>
    <row r="80" spans="1:13" x14ac:dyDescent="0.2">
      <c r="A80" s="78" t="s">
        <v>212</v>
      </c>
      <c r="B80" s="22">
        <v>2920</v>
      </c>
      <c r="C80" s="22">
        <v>419</v>
      </c>
      <c r="D80" s="22">
        <v>499</v>
      </c>
      <c r="E80" s="22">
        <v>331</v>
      </c>
      <c r="F80" s="22">
        <v>44</v>
      </c>
      <c r="G80" s="22">
        <v>71</v>
      </c>
      <c r="H80" s="22">
        <v>7</v>
      </c>
      <c r="I80" s="22">
        <v>154</v>
      </c>
      <c r="J80" s="22">
        <v>1</v>
      </c>
      <c r="K80" s="22">
        <v>78</v>
      </c>
      <c r="L80" s="22">
        <v>16</v>
      </c>
      <c r="M80" s="23">
        <f t="shared" si="3"/>
        <v>4540</v>
      </c>
    </row>
    <row r="81" spans="1:13" x14ac:dyDescent="0.2">
      <c r="A81" s="77" t="s">
        <v>213</v>
      </c>
      <c r="B81" s="20">
        <v>8150</v>
      </c>
      <c r="C81" s="20">
        <v>380</v>
      </c>
      <c r="D81" s="20">
        <v>1051</v>
      </c>
      <c r="E81" s="20">
        <v>1860</v>
      </c>
      <c r="F81" s="20">
        <v>6</v>
      </c>
      <c r="G81" s="20">
        <v>971</v>
      </c>
      <c r="H81" s="20">
        <v>20</v>
      </c>
      <c r="I81" s="20">
        <v>127</v>
      </c>
      <c r="J81" s="20">
        <v>0</v>
      </c>
      <c r="K81" s="20">
        <v>72</v>
      </c>
      <c r="L81" s="20">
        <v>73</v>
      </c>
      <c r="M81" s="21">
        <f t="shared" si="3"/>
        <v>12710</v>
      </c>
    </row>
    <row r="82" spans="1:13" x14ac:dyDescent="0.2">
      <c r="A82" s="78" t="s">
        <v>214</v>
      </c>
      <c r="B82" s="22">
        <v>13648</v>
      </c>
      <c r="C82" s="22">
        <v>423</v>
      </c>
      <c r="D82" s="22">
        <v>1936</v>
      </c>
      <c r="E82" s="22">
        <v>2699</v>
      </c>
      <c r="F82" s="22">
        <v>8</v>
      </c>
      <c r="G82" s="22">
        <v>1688</v>
      </c>
      <c r="H82" s="22">
        <v>15</v>
      </c>
      <c r="I82" s="22">
        <v>131</v>
      </c>
      <c r="J82" s="22">
        <v>0</v>
      </c>
      <c r="K82" s="22">
        <v>94</v>
      </c>
      <c r="L82" s="22">
        <v>80</v>
      </c>
      <c r="M82" s="23">
        <f t="shared" si="3"/>
        <v>20722</v>
      </c>
    </row>
    <row r="83" spans="1:13" x14ac:dyDescent="0.2">
      <c r="A83" s="77" t="s">
        <v>215</v>
      </c>
      <c r="B83" s="20">
        <v>15954</v>
      </c>
      <c r="C83" s="20">
        <v>343</v>
      </c>
      <c r="D83" s="20">
        <v>2036</v>
      </c>
      <c r="E83" s="20">
        <v>2364</v>
      </c>
      <c r="F83" s="20">
        <v>32</v>
      </c>
      <c r="G83" s="20">
        <v>1681</v>
      </c>
      <c r="H83" s="20">
        <v>14</v>
      </c>
      <c r="I83" s="20">
        <v>70</v>
      </c>
      <c r="J83" s="20">
        <v>0</v>
      </c>
      <c r="K83" s="20">
        <v>74</v>
      </c>
      <c r="L83" s="20">
        <v>69</v>
      </c>
      <c r="M83" s="21">
        <f t="shared" si="3"/>
        <v>22637</v>
      </c>
    </row>
    <row r="84" spans="1:13" x14ac:dyDescent="0.2">
      <c r="A84" s="78" t="s">
        <v>216</v>
      </c>
      <c r="B84" s="22">
        <v>15113</v>
      </c>
      <c r="C84" s="22">
        <v>237</v>
      </c>
      <c r="D84" s="22">
        <v>1561</v>
      </c>
      <c r="E84" s="22">
        <v>1720</v>
      </c>
      <c r="F84" s="22">
        <v>71</v>
      </c>
      <c r="G84" s="22">
        <v>1181</v>
      </c>
      <c r="H84" s="22">
        <v>17</v>
      </c>
      <c r="I84" s="22">
        <v>46</v>
      </c>
      <c r="J84" s="22">
        <v>2</v>
      </c>
      <c r="K84" s="22">
        <v>83</v>
      </c>
      <c r="L84" s="22">
        <v>53</v>
      </c>
      <c r="M84" s="23">
        <f t="shared" si="3"/>
        <v>20084</v>
      </c>
    </row>
    <row r="85" spans="1:13" x14ac:dyDescent="0.2">
      <c r="A85" s="77" t="s">
        <v>217</v>
      </c>
      <c r="B85" s="20">
        <v>27204</v>
      </c>
      <c r="C85" s="20">
        <v>320</v>
      </c>
      <c r="D85" s="20">
        <v>2620</v>
      </c>
      <c r="E85" s="20">
        <v>2392</v>
      </c>
      <c r="F85" s="20">
        <v>29</v>
      </c>
      <c r="G85" s="20">
        <v>1506</v>
      </c>
      <c r="H85" s="20">
        <v>35</v>
      </c>
      <c r="I85" s="20">
        <v>35</v>
      </c>
      <c r="J85" s="20">
        <v>3</v>
      </c>
      <c r="K85" s="20">
        <v>63</v>
      </c>
      <c r="L85" s="20">
        <v>63</v>
      </c>
      <c r="M85" s="21">
        <f t="shared" si="3"/>
        <v>34270</v>
      </c>
    </row>
    <row r="86" spans="1:13" x14ac:dyDescent="0.2">
      <c r="A86" s="78" t="s">
        <v>218</v>
      </c>
      <c r="B86" s="22">
        <v>39967</v>
      </c>
      <c r="C86" s="22">
        <v>404</v>
      </c>
      <c r="D86" s="22">
        <v>3381</v>
      </c>
      <c r="E86" s="22">
        <v>2453</v>
      </c>
      <c r="F86" s="22">
        <v>28</v>
      </c>
      <c r="G86" s="22">
        <v>1580</v>
      </c>
      <c r="H86" s="22">
        <v>31</v>
      </c>
      <c r="I86" s="22">
        <v>55</v>
      </c>
      <c r="J86" s="22">
        <v>1</v>
      </c>
      <c r="K86" s="22">
        <v>67</v>
      </c>
      <c r="L86" s="22">
        <v>72</v>
      </c>
      <c r="M86" s="23">
        <f t="shared" si="3"/>
        <v>48039</v>
      </c>
    </row>
    <row r="87" spans="1:13" x14ac:dyDescent="0.2">
      <c r="A87" s="79" t="s">
        <v>219</v>
      </c>
      <c r="B87" s="24">
        <v>44818</v>
      </c>
      <c r="C87" s="24">
        <v>993</v>
      </c>
      <c r="D87" s="24">
        <v>4269</v>
      </c>
      <c r="E87" s="24">
        <v>2249</v>
      </c>
      <c r="F87" s="24">
        <v>195</v>
      </c>
      <c r="G87" s="24">
        <v>1696</v>
      </c>
      <c r="H87" s="24">
        <v>63</v>
      </c>
      <c r="I87" s="24">
        <v>166</v>
      </c>
      <c r="J87" s="24">
        <v>1</v>
      </c>
      <c r="K87" s="24">
        <v>97</v>
      </c>
      <c r="L87" s="24">
        <v>66</v>
      </c>
      <c r="M87" s="25">
        <f t="shared" si="3"/>
        <v>54613</v>
      </c>
    </row>
    <row r="88" spans="1:13" ht="15" customHeight="1" x14ac:dyDescent="0.2">
      <c r="A88" s="76" t="s">
        <v>228</v>
      </c>
      <c r="B88" s="18">
        <v>38922</v>
      </c>
      <c r="C88" s="18">
        <v>1331</v>
      </c>
      <c r="D88" s="18">
        <v>3700</v>
      </c>
      <c r="E88" s="18">
        <v>1556</v>
      </c>
      <c r="F88" s="18">
        <v>297</v>
      </c>
      <c r="G88" s="18">
        <v>1343</v>
      </c>
      <c r="H88" s="18">
        <v>64</v>
      </c>
      <c r="I88" s="18">
        <v>394</v>
      </c>
      <c r="J88" s="18">
        <v>0</v>
      </c>
      <c r="K88" s="18">
        <v>76</v>
      </c>
      <c r="L88" s="18">
        <v>40</v>
      </c>
      <c r="M88" s="19">
        <f t="shared" si="3"/>
        <v>47723</v>
      </c>
    </row>
    <row r="89" spans="1:13" x14ac:dyDescent="0.2">
      <c r="A89" s="77" t="s">
        <v>229</v>
      </c>
      <c r="B89" s="20">
        <v>38849</v>
      </c>
      <c r="C89" s="20">
        <v>1785</v>
      </c>
      <c r="D89" s="20">
        <v>3596</v>
      </c>
      <c r="E89" s="20">
        <v>1770</v>
      </c>
      <c r="F89" s="20">
        <v>270</v>
      </c>
      <c r="G89" s="20">
        <v>1400</v>
      </c>
      <c r="H89" s="20">
        <v>87</v>
      </c>
      <c r="I89" s="20">
        <v>508</v>
      </c>
      <c r="J89" s="20">
        <v>2</v>
      </c>
      <c r="K89" s="20">
        <v>71</v>
      </c>
      <c r="L89" s="20">
        <v>40</v>
      </c>
      <c r="M89" s="21">
        <f t="shared" si="3"/>
        <v>48378</v>
      </c>
    </row>
    <row r="90" spans="1:13" x14ac:dyDescent="0.2">
      <c r="A90" s="78" t="s">
        <v>230</v>
      </c>
      <c r="B90" s="22">
        <v>34876</v>
      </c>
      <c r="C90" s="22">
        <v>1839</v>
      </c>
      <c r="D90" s="22">
        <v>3142</v>
      </c>
      <c r="E90" s="22">
        <v>2141</v>
      </c>
      <c r="F90" s="22">
        <v>314</v>
      </c>
      <c r="G90" s="22">
        <v>1527</v>
      </c>
      <c r="H90" s="22">
        <v>143</v>
      </c>
      <c r="I90" s="22">
        <v>570</v>
      </c>
      <c r="J90" s="22">
        <v>0</v>
      </c>
      <c r="K90" s="22">
        <v>99</v>
      </c>
      <c r="L90" s="22">
        <v>46</v>
      </c>
      <c r="M90" s="23">
        <f t="shared" si="3"/>
        <v>44697</v>
      </c>
    </row>
    <row r="91" spans="1:13" x14ac:dyDescent="0.2">
      <c r="A91" s="77" t="s">
        <v>231</v>
      </c>
      <c r="B91" s="20">
        <v>32960</v>
      </c>
      <c r="C91" s="20">
        <v>1977</v>
      </c>
      <c r="D91" s="20">
        <v>3010</v>
      </c>
      <c r="E91" s="20">
        <v>1963</v>
      </c>
      <c r="F91" s="20">
        <v>259</v>
      </c>
      <c r="G91" s="20">
        <v>1325</v>
      </c>
      <c r="H91" s="20">
        <v>119</v>
      </c>
      <c r="I91" s="20">
        <v>541</v>
      </c>
      <c r="J91" s="20">
        <v>2</v>
      </c>
      <c r="K91" s="20">
        <v>72</v>
      </c>
      <c r="L91" s="20">
        <v>33</v>
      </c>
      <c r="M91" s="21">
        <f t="shared" si="3"/>
        <v>42261</v>
      </c>
    </row>
    <row r="92" spans="1:13" x14ac:dyDescent="0.2">
      <c r="A92" s="78" t="s">
        <v>232</v>
      </c>
      <c r="B92" s="22">
        <v>49657</v>
      </c>
      <c r="C92" s="22">
        <v>2007</v>
      </c>
      <c r="D92" s="22">
        <v>4354</v>
      </c>
      <c r="E92" s="22">
        <v>2050</v>
      </c>
      <c r="F92" s="22">
        <v>275</v>
      </c>
      <c r="G92" s="22">
        <v>1384</v>
      </c>
      <c r="H92" s="22">
        <v>140</v>
      </c>
      <c r="I92" s="22">
        <v>673</v>
      </c>
      <c r="J92" s="22">
        <v>1</v>
      </c>
      <c r="K92" s="22">
        <v>91</v>
      </c>
      <c r="L92" s="22">
        <v>48</v>
      </c>
      <c r="M92" s="23">
        <f t="shared" si="3"/>
        <v>60680</v>
      </c>
    </row>
    <row r="93" spans="1:13" x14ac:dyDescent="0.2">
      <c r="A93" s="77" t="s">
        <v>233</v>
      </c>
      <c r="B93" s="20">
        <v>46943</v>
      </c>
      <c r="C93" s="20">
        <v>1510</v>
      </c>
      <c r="D93" s="20">
        <v>4095</v>
      </c>
      <c r="E93" s="20">
        <v>2155</v>
      </c>
      <c r="F93" s="20">
        <v>242</v>
      </c>
      <c r="G93" s="20">
        <v>1321</v>
      </c>
      <c r="H93" s="20">
        <v>125</v>
      </c>
      <c r="I93" s="20">
        <v>684</v>
      </c>
      <c r="J93" s="20">
        <v>1</v>
      </c>
      <c r="K93" s="20">
        <v>84</v>
      </c>
      <c r="L93" s="20">
        <v>67</v>
      </c>
      <c r="M93" s="21">
        <f t="shared" si="3"/>
        <v>57227</v>
      </c>
    </row>
    <row r="94" spans="1:13" x14ac:dyDescent="0.2">
      <c r="A94" s="78" t="s">
        <v>234</v>
      </c>
      <c r="B94" s="22">
        <v>60180</v>
      </c>
      <c r="C94" s="22">
        <v>1814</v>
      </c>
      <c r="D94" s="22">
        <v>5765</v>
      </c>
      <c r="E94" s="22">
        <v>2589</v>
      </c>
      <c r="F94" s="22">
        <v>285</v>
      </c>
      <c r="G94" s="22">
        <v>1744</v>
      </c>
      <c r="H94" s="22">
        <v>231</v>
      </c>
      <c r="I94" s="22">
        <v>786</v>
      </c>
      <c r="J94" s="22">
        <v>0</v>
      </c>
      <c r="K94" s="22">
        <v>85</v>
      </c>
      <c r="L94" s="22">
        <v>75</v>
      </c>
      <c r="M94" s="23">
        <f t="shared" si="3"/>
        <v>73554</v>
      </c>
    </row>
    <row r="95" spans="1:13" x14ac:dyDescent="0.2">
      <c r="A95" s="77" t="s">
        <v>235</v>
      </c>
      <c r="B95" s="20">
        <v>61987</v>
      </c>
      <c r="C95" s="20">
        <v>1091</v>
      </c>
      <c r="D95" s="20">
        <v>6728</v>
      </c>
      <c r="E95" s="20">
        <v>2394</v>
      </c>
      <c r="F95" s="20">
        <v>364</v>
      </c>
      <c r="G95" s="20">
        <v>1756</v>
      </c>
      <c r="H95" s="20">
        <v>328</v>
      </c>
      <c r="I95" s="20">
        <v>642</v>
      </c>
      <c r="J95" s="20">
        <v>3</v>
      </c>
      <c r="K95" s="20">
        <v>82</v>
      </c>
      <c r="L95" s="20">
        <v>96</v>
      </c>
      <c r="M95" s="21">
        <f t="shared" si="3"/>
        <v>75471</v>
      </c>
    </row>
    <row r="96" spans="1:13" x14ac:dyDescent="0.2">
      <c r="A96" s="78" t="s">
        <v>236</v>
      </c>
      <c r="B96" s="22"/>
      <c r="C96" s="22"/>
      <c r="D96" s="22"/>
      <c r="E96" s="22"/>
      <c r="F96" s="22"/>
      <c r="G96" s="22"/>
      <c r="H96" s="22"/>
      <c r="I96" s="22"/>
      <c r="J96" s="22"/>
      <c r="K96" s="22"/>
      <c r="L96" s="22"/>
      <c r="M96" s="23"/>
    </row>
    <row r="97" spans="1:13" x14ac:dyDescent="0.2">
      <c r="A97" s="77" t="s">
        <v>237</v>
      </c>
      <c r="B97" s="20"/>
      <c r="C97" s="20"/>
      <c r="D97" s="20"/>
      <c r="E97" s="20"/>
      <c r="F97" s="20"/>
      <c r="G97" s="20"/>
      <c r="H97" s="20"/>
      <c r="I97" s="20"/>
      <c r="J97" s="20"/>
      <c r="K97" s="20"/>
      <c r="L97" s="20"/>
      <c r="M97" s="21"/>
    </row>
    <row r="98" spans="1:13" x14ac:dyDescent="0.2">
      <c r="A98" s="78" t="s">
        <v>238</v>
      </c>
      <c r="B98" s="22"/>
      <c r="C98" s="22"/>
      <c r="D98" s="22"/>
      <c r="E98" s="22"/>
      <c r="F98" s="22"/>
      <c r="G98" s="22"/>
      <c r="H98" s="22"/>
      <c r="I98" s="22"/>
      <c r="J98" s="22"/>
      <c r="K98" s="22"/>
      <c r="L98" s="22"/>
      <c r="M98" s="23"/>
    </row>
    <row r="99" spans="1:13" x14ac:dyDescent="0.2">
      <c r="A99" s="79" t="s">
        <v>239</v>
      </c>
      <c r="B99" s="24"/>
      <c r="C99" s="24"/>
      <c r="D99" s="24"/>
      <c r="E99" s="24"/>
      <c r="F99" s="24"/>
      <c r="G99" s="24"/>
      <c r="H99" s="24"/>
      <c r="I99" s="24"/>
      <c r="J99" s="24"/>
      <c r="K99" s="24"/>
      <c r="L99" s="24"/>
      <c r="M99" s="25"/>
    </row>
  </sheetData>
  <pageMargins left="0.25" right="0.25" top="0.75" bottom="0.75" header="0.3" footer="0.3"/>
  <pageSetup paperSize="9" scale="64"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105"/>
  <sheetViews>
    <sheetView workbookViewId="0">
      <pane xSplit="1" ySplit="3" topLeftCell="C83" activePane="bottomRight" state="frozen"/>
      <selection activeCell="A84" sqref="A84"/>
      <selection pane="topRight" activeCell="A84" sqref="A84"/>
      <selection pane="bottomLeft" activeCell="A84" sqref="A84"/>
      <selection pane="bottomRight" activeCell="C83" sqref="C83"/>
    </sheetView>
  </sheetViews>
  <sheetFormatPr defaultColWidth="9.140625" defaultRowHeight="14.25" x14ac:dyDescent="0.2"/>
  <cols>
    <col min="1" max="1" width="22.7109375" style="13" customWidth="1"/>
    <col min="2" max="17" width="10.42578125" style="13" customWidth="1"/>
    <col min="18" max="16384" width="9.140625" style="13"/>
  </cols>
  <sheetData>
    <row r="1" spans="1:17" s="10" customFormat="1" ht="18" x14ac:dyDescent="0.25">
      <c r="A1" s="10" t="s">
        <v>54</v>
      </c>
    </row>
    <row r="2" spans="1:17" s="12" customFormat="1" ht="10.5" x14ac:dyDescent="0.25">
      <c r="A2" s="11" t="s">
        <v>248</v>
      </c>
    </row>
    <row r="3" spans="1:17" ht="87" customHeight="1" x14ac:dyDescent="0.2">
      <c r="A3" s="14"/>
      <c r="B3" s="34" t="s">
        <v>10</v>
      </c>
      <c r="C3" s="35" t="s">
        <v>11</v>
      </c>
      <c r="D3" s="35" t="s">
        <v>12</v>
      </c>
      <c r="E3" s="35" t="s">
        <v>14</v>
      </c>
      <c r="F3" s="35" t="s">
        <v>15</v>
      </c>
      <c r="G3" s="35" t="s">
        <v>16</v>
      </c>
      <c r="H3" s="35" t="s">
        <v>17</v>
      </c>
      <c r="I3" s="35" t="s">
        <v>18</v>
      </c>
      <c r="J3" s="35" t="s">
        <v>19</v>
      </c>
      <c r="K3" s="35" t="s">
        <v>20</v>
      </c>
      <c r="L3" s="35" t="s">
        <v>22</v>
      </c>
      <c r="M3" s="35" t="s">
        <v>23</v>
      </c>
      <c r="N3" s="35" t="s">
        <v>24</v>
      </c>
      <c r="O3" s="35" t="s">
        <v>25</v>
      </c>
      <c r="P3" s="35" t="s">
        <v>26</v>
      </c>
      <c r="Q3" s="36" t="s">
        <v>6</v>
      </c>
    </row>
    <row r="4" spans="1:17" ht="15" customHeight="1" x14ac:dyDescent="0.2">
      <c r="A4" s="76" t="s">
        <v>136</v>
      </c>
      <c r="B4" s="18">
        <v>3301</v>
      </c>
      <c r="C4" s="18">
        <v>5774</v>
      </c>
      <c r="D4" s="18">
        <v>7302</v>
      </c>
      <c r="E4" s="18">
        <v>4869</v>
      </c>
      <c r="F4" s="18">
        <v>4350</v>
      </c>
      <c r="G4" s="18">
        <v>5036</v>
      </c>
      <c r="H4" s="18">
        <v>3050</v>
      </c>
      <c r="I4" s="18">
        <v>3208</v>
      </c>
      <c r="J4" s="18">
        <v>3360</v>
      </c>
      <c r="K4" s="18">
        <v>4976</v>
      </c>
      <c r="L4" s="18">
        <v>5425</v>
      </c>
      <c r="M4" s="18">
        <v>5712</v>
      </c>
      <c r="N4" s="18">
        <v>4911</v>
      </c>
      <c r="O4" s="18">
        <v>8536</v>
      </c>
      <c r="P4" s="18">
        <v>3080</v>
      </c>
      <c r="Q4" s="19">
        <f t="shared" ref="Q4:Q51" si="0">SUM(B4:P4)</f>
        <v>72890</v>
      </c>
    </row>
    <row r="5" spans="1:17" x14ac:dyDescent="0.2">
      <c r="A5" s="77" t="s">
        <v>137</v>
      </c>
      <c r="B5" s="20">
        <v>3414</v>
      </c>
      <c r="C5" s="20">
        <v>5996</v>
      </c>
      <c r="D5" s="20">
        <v>7918</v>
      </c>
      <c r="E5" s="20">
        <v>5461</v>
      </c>
      <c r="F5" s="20">
        <v>4524</v>
      </c>
      <c r="G5" s="20">
        <v>5382</v>
      </c>
      <c r="H5" s="20">
        <v>3286</v>
      </c>
      <c r="I5" s="20">
        <v>3290</v>
      </c>
      <c r="J5" s="20">
        <v>3270</v>
      </c>
      <c r="K5" s="20">
        <v>4858</v>
      </c>
      <c r="L5" s="20">
        <v>5455</v>
      </c>
      <c r="M5" s="20">
        <v>6266</v>
      </c>
      <c r="N5" s="20">
        <v>5296</v>
      </c>
      <c r="O5" s="20">
        <v>9031</v>
      </c>
      <c r="P5" s="20">
        <v>3352</v>
      </c>
      <c r="Q5" s="21">
        <f t="shared" si="0"/>
        <v>76799</v>
      </c>
    </row>
    <row r="6" spans="1:17" x14ac:dyDescent="0.2">
      <c r="A6" s="78" t="s">
        <v>138</v>
      </c>
      <c r="B6" s="22">
        <v>3524</v>
      </c>
      <c r="C6" s="22">
        <v>5882</v>
      </c>
      <c r="D6" s="22">
        <v>8051</v>
      </c>
      <c r="E6" s="22">
        <v>5777</v>
      </c>
      <c r="F6" s="22">
        <v>4549</v>
      </c>
      <c r="G6" s="22">
        <v>4997</v>
      </c>
      <c r="H6" s="22">
        <v>3194</v>
      </c>
      <c r="I6" s="22">
        <v>3746</v>
      </c>
      <c r="J6" s="22">
        <v>3450</v>
      </c>
      <c r="K6" s="22">
        <v>5312</v>
      </c>
      <c r="L6" s="22">
        <v>5486</v>
      </c>
      <c r="M6" s="22">
        <v>5989</v>
      </c>
      <c r="N6" s="22">
        <v>5305</v>
      </c>
      <c r="O6" s="22">
        <v>8784</v>
      </c>
      <c r="P6" s="22">
        <v>3552</v>
      </c>
      <c r="Q6" s="23">
        <f t="shared" si="0"/>
        <v>77598</v>
      </c>
    </row>
    <row r="7" spans="1:17" x14ac:dyDescent="0.2">
      <c r="A7" s="77" t="s">
        <v>139</v>
      </c>
      <c r="B7" s="20">
        <v>3072</v>
      </c>
      <c r="C7" s="20">
        <v>5130</v>
      </c>
      <c r="D7" s="20">
        <v>7249</v>
      </c>
      <c r="E7" s="20">
        <v>5120</v>
      </c>
      <c r="F7" s="20">
        <v>4499</v>
      </c>
      <c r="G7" s="20">
        <v>4678</v>
      </c>
      <c r="H7" s="20">
        <v>2711</v>
      </c>
      <c r="I7" s="20">
        <v>3370</v>
      </c>
      <c r="J7" s="20">
        <v>3332</v>
      </c>
      <c r="K7" s="20">
        <v>5158</v>
      </c>
      <c r="L7" s="20">
        <v>5030</v>
      </c>
      <c r="M7" s="20">
        <v>5491</v>
      </c>
      <c r="N7" s="20">
        <v>4865</v>
      </c>
      <c r="O7" s="20">
        <v>8217</v>
      </c>
      <c r="P7" s="20">
        <v>2892</v>
      </c>
      <c r="Q7" s="21">
        <f t="shared" si="0"/>
        <v>70814</v>
      </c>
    </row>
    <row r="8" spans="1:17" x14ac:dyDescent="0.2">
      <c r="A8" s="78" t="s">
        <v>140</v>
      </c>
      <c r="B8" s="22">
        <v>2602</v>
      </c>
      <c r="C8" s="22">
        <v>5098</v>
      </c>
      <c r="D8" s="22">
        <v>7378</v>
      </c>
      <c r="E8" s="22">
        <v>4563</v>
      </c>
      <c r="F8" s="22">
        <v>4006</v>
      </c>
      <c r="G8" s="22">
        <v>5111</v>
      </c>
      <c r="H8" s="22">
        <v>2848</v>
      </c>
      <c r="I8" s="22">
        <v>3461</v>
      </c>
      <c r="J8" s="22">
        <v>3286</v>
      </c>
      <c r="K8" s="22">
        <v>4871</v>
      </c>
      <c r="L8" s="22">
        <v>4823</v>
      </c>
      <c r="M8" s="22">
        <v>5949</v>
      </c>
      <c r="N8" s="22">
        <v>4912</v>
      </c>
      <c r="O8" s="22">
        <v>7397</v>
      </c>
      <c r="P8" s="22">
        <v>2984</v>
      </c>
      <c r="Q8" s="23">
        <f t="shared" si="0"/>
        <v>69289</v>
      </c>
    </row>
    <row r="9" spans="1:17" x14ac:dyDescent="0.2">
      <c r="A9" s="77" t="s">
        <v>141</v>
      </c>
      <c r="B9" s="20">
        <v>3189</v>
      </c>
      <c r="C9" s="20">
        <v>5392</v>
      </c>
      <c r="D9" s="20">
        <v>7801</v>
      </c>
      <c r="E9" s="20">
        <v>4996</v>
      </c>
      <c r="F9" s="20">
        <v>4287</v>
      </c>
      <c r="G9" s="20">
        <v>5375</v>
      </c>
      <c r="H9" s="20">
        <v>2852</v>
      </c>
      <c r="I9" s="20">
        <v>2804</v>
      </c>
      <c r="J9" s="20">
        <v>3126</v>
      </c>
      <c r="K9" s="20">
        <v>5070</v>
      </c>
      <c r="L9" s="20">
        <v>5389</v>
      </c>
      <c r="M9" s="20">
        <v>6272</v>
      </c>
      <c r="N9" s="20">
        <v>5423</v>
      </c>
      <c r="O9" s="20">
        <v>8498</v>
      </c>
      <c r="P9" s="20">
        <v>3102</v>
      </c>
      <c r="Q9" s="21">
        <f t="shared" si="0"/>
        <v>73576</v>
      </c>
    </row>
    <row r="10" spans="1:17" x14ac:dyDescent="0.2">
      <c r="A10" s="78" t="s">
        <v>142</v>
      </c>
      <c r="B10" s="22">
        <v>3477</v>
      </c>
      <c r="C10" s="22">
        <v>5711</v>
      </c>
      <c r="D10" s="22">
        <v>7066</v>
      </c>
      <c r="E10" s="22">
        <v>4573</v>
      </c>
      <c r="F10" s="22">
        <v>4751</v>
      </c>
      <c r="G10" s="22">
        <v>4925</v>
      </c>
      <c r="H10" s="22">
        <v>3366</v>
      </c>
      <c r="I10" s="22">
        <v>3339</v>
      </c>
      <c r="J10" s="22">
        <v>3597</v>
      </c>
      <c r="K10" s="22">
        <v>5719</v>
      </c>
      <c r="L10" s="22">
        <v>5275</v>
      </c>
      <c r="M10" s="22">
        <v>5214</v>
      </c>
      <c r="N10" s="22">
        <v>6217</v>
      </c>
      <c r="O10" s="22">
        <v>8309</v>
      </c>
      <c r="P10" s="22">
        <v>3208</v>
      </c>
      <c r="Q10" s="23">
        <f t="shared" si="0"/>
        <v>74747</v>
      </c>
    </row>
    <row r="11" spans="1:17" x14ac:dyDescent="0.2">
      <c r="A11" s="77" t="s">
        <v>143</v>
      </c>
      <c r="B11" s="20">
        <v>3027</v>
      </c>
      <c r="C11" s="20">
        <v>4238</v>
      </c>
      <c r="D11" s="20">
        <v>5410</v>
      </c>
      <c r="E11" s="20">
        <v>5067</v>
      </c>
      <c r="F11" s="20">
        <v>4276</v>
      </c>
      <c r="G11" s="20">
        <v>4720</v>
      </c>
      <c r="H11" s="20">
        <v>2620</v>
      </c>
      <c r="I11" s="20">
        <v>3275</v>
      </c>
      <c r="J11" s="20">
        <v>3200</v>
      </c>
      <c r="K11" s="20">
        <v>4298</v>
      </c>
      <c r="L11" s="20">
        <v>5198</v>
      </c>
      <c r="M11" s="20">
        <v>6328</v>
      </c>
      <c r="N11" s="20">
        <v>4331</v>
      </c>
      <c r="O11" s="20">
        <v>7048</v>
      </c>
      <c r="P11" s="20">
        <v>3046</v>
      </c>
      <c r="Q11" s="21">
        <f t="shared" si="0"/>
        <v>66082</v>
      </c>
    </row>
    <row r="12" spans="1:17" x14ac:dyDescent="0.2">
      <c r="A12" s="78" t="s">
        <v>144</v>
      </c>
      <c r="B12" s="22">
        <v>2354</v>
      </c>
      <c r="C12" s="22">
        <v>3845</v>
      </c>
      <c r="D12" s="22">
        <v>5889</v>
      </c>
      <c r="E12" s="22">
        <v>3387</v>
      </c>
      <c r="F12" s="22">
        <v>3138</v>
      </c>
      <c r="G12" s="22">
        <v>3137</v>
      </c>
      <c r="H12" s="22">
        <v>2124</v>
      </c>
      <c r="I12" s="22">
        <v>2726</v>
      </c>
      <c r="J12" s="22">
        <v>1768</v>
      </c>
      <c r="K12" s="22">
        <v>3471</v>
      </c>
      <c r="L12" s="22">
        <v>3767</v>
      </c>
      <c r="M12" s="22">
        <v>4286</v>
      </c>
      <c r="N12" s="22">
        <v>4280</v>
      </c>
      <c r="O12" s="22">
        <v>5309</v>
      </c>
      <c r="P12" s="22">
        <v>2103</v>
      </c>
      <c r="Q12" s="23">
        <f t="shared" si="0"/>
        <v>51584</v>
      </c>
    </row>
    <row r="13" spans="1:17" x14ac:dyDescent="0.2">
      <c r="A13" s="77" t="s">
        <v>145</v>
      </c>
      <c r="B13" s="20">
        <v>3122</v>
      </c>
      <c r="C13" s="20">
        <v>4818</v>
      </c>
      <c r="D13" s="20">
        <v>7622</v>
      </c>
      <c r="E13" s="20">
        <v>5026</v>
      </c>
      <c r="F13" s="20">
        <v>3684</v>
      </c>
      <c r="G13" s="20">
        <v>4623</v>
      </c>
      <c r="H13" s="20">
        <v>2775</v>
      </c>
      <c r="I13" s="20">
        <v>3225</v>
      </c>
      <c r="J13" s="20">
        <v>3190</v>
      </c>
      <c r="K13" s="20">
        <v>4522</v>
      </c>
      <c r="L13" s="20">
        <v>4495</v>
      </c>
      <c r="M13" s="20">
        <v>5847</v>
      </c>
      <c r="N13" s="20">
        <v>4627</v>
      </c>
      <c r="O13" s="20">
        <v>7337</v>
      </c>
      <c r="P13" s="20">
        <v>3089</v>
      </c>
      <c r="Q13" s="21">
        <f t="shared" si="0"/>
        <v>68002</v>
      </c>
    </row>
    <row r="14" spans="1:17" x14ac:dyDescent="0.2">
      <c r="A14" s="78" t="s">
        <v>146</v>
      </c>
      <c r="B14" s="22">
        <v>3179</v>
      </c>
      <c r="C14" s="22">
        <v>5119</v>
      </c>
      <c r="D14" s="22">
        <v>6721</v>
      </c>
      <c r="E14" s="22">
        <v>4713</v>
      </c>
      <c r="F14" s="22">
        <v>4362</v>
      </c>
      <c r="G14" s="22">
        <v>4228</v>
      </c>
      <c r="H14" s="22">
        <v>2595</v>
      </c>
      <c r="I14" s="22">
        <v>3490</v>
      </c>
      <c r="J14" s="22">
        <v>3447</v>
      </c>
      <c r="K14" s="22">
        <v>4630</v>
      </c>
      <c r="L14" s="22">
        <v>4729</v>
      </c>
      <c r="M14" s="22">
        <v>5669</v>
      </c>
      <c r="N14" s="22">
        <v>5060</v>
      </c>
      <c r="O14" s="22">
        <v>7326</v>
      </c>
      <c r="P14" s="22">
        <v>2970</v>
      </c>
      <c r="Q14" s="23">
        <f t="shared" si="0"/>
        <v>68238</v>
      </c>
    </row>
    <row r="15" spans="1:17" x14ac:dyDescent="0.2">
      <c r="A15" s="79" t="s">
        <v>147</v>
      </c>
      <c r="B15" s="24">
        <v>4047</v>
      </c>
      <c r="C15" s="24">
        <v>5298</v>
      </c>
      <c r="D15" s="24">
        <v>7878</v>
      </c>
      <c r="E15" s="24">
        <v>5147</v>
      </c>
      <c r="F15" s="24">
        <v>4553</v>
      </c>
      <c r="G15" s="24">
        <v>4971</v>
      </c>
      <c r="H15" s="24">
        <v>3305</v>
      </c>
      <c r="I15" s="24">
        <v>3553</v>
      </c>
      <c r="J15" s="24">
        <v>3428</v>
      </c>
      <c r="K15" s="24">
        <v>5336</v>
      </c>
      <c r="L15" s="24">
        <v>5192</v>
      </c>
      <c r="M15" s="24">
        <v>6216</v>
      </c>
      <c r="N15" s="24">
        <v>5380</v>
      </c>
      <c r="O15" s="24">
        <v>8524</v>
      </c>
      <c r="P15" s="24">
        <v>3469</v>
      </c>
      <c r="Q15" s="25">
        <f t="shared" si="0"/>
        <v>76297</v>
      </c>
    </row>
    <row r="16" spans="1:17" ht="15" customHeight="1" x14ac:dyDescent="0.2">
      <c r="A16" s="76" t="s">
        <v>151</v>
      </c>
      <c r="B16" s="18">
        <v>3840</v>
      </c>
      <c r="C16" s="18">
        <v>5753</v>
      </c>
      <c r="D16" s="18">
        <v>7144</v>
      </c>
      <c r="E16" s="18">
        <v>4804</v>
      </c>
      <c r="F16" s="18">
        <v>4389</v>
      </c>
      <c r="G16" s="18">
        <v>4845</v>
      </c>
      <c r="H16" s="18">
        <v>3157</v>
      </c>
      <c r="I16" s="18">
        <v>3518</v>
      </c>
      <c r="J16" s="18">
        <v>3887</v>
      </c>
      <c r="K16" s="18">
        <v>5452</v>
      </c>
      <c r="L16" s="18">
        <v>5640</v>
      </c>
      <c r="M16" s="18">
        <v>6303</v>
      </c>
      <c r="N16" s="18">
        <v>5147</v>
      </c>
      <c r="O16" s="18">
        <v>8041</v>
      </c>
      <c r="P16" s="18">
        <v>3334</v>
      </c>
      <c r="Q16" s="19">
        <f t="shared" si="0"/>
        <v>75254</v>
      </c>
    </row>
    <row r="17" spans="1:17" x14ac:dyDescent="0.2">
      <c r="A17" s="77" t="s">
        <v>152</v>
      </c>
      <c r="B17" s="20">
        <v>4081</v>
      </c>
      <c r="C17" s="20">
        <v>5383</v>
      </c>
      <c r="D17" s="20">
        <v>7334</v>
      </c>
      <c r="E17" s="20">
        <v>4448</v>
      </c>
      <c r="F17" s="20">
        <v>4409</v>
      </c>
      <c r="G17" s="20">
        <v>5189</v>
      </c>
      <c r="H17" s="20">
        <v>3127</v>
      </c>
      <c r="I17" s="20">
        <v>3344</v>
      </c>
      <c r="J17" s="20">
        <v>3707</v>
      </c>
      <c r="K17" s="20">
        <v>5209</v>
      </c>
      <c r="L17" s="20">
        <v>5636</v>
      </c>
      <c r="M17" s="20">
        <v>5793</v>
      </c>
      <c r="N17" s="20">
        <v>4974</v>
      </c>
      <c r="O17" s="20">
        <v>8905</v>
      </c>
      <c r="P17" s="20">
        <v>3537</v>
      </c>
      <c r="Q17" s="21">
        <f t="shared" si="0"/>
        <v>75076</v>
      </c>
    </row>
    <row r="18" spans="1:17" x14ac:dyDescent="0.2">
      <c r="A18" s="78" t="s">
        <v>153</v>
      </c>
      <c r="B18" s="22">
        <v>4286</v>
      </c>
      <c r="C18" s="22">
        <v>5835</v>
      </c>
      <c r="D18" s="22">
        <v>8011</v>
      </c>
      <c r="E18" s="22">
        <v>5717</v>
      </c>
      <c r="F18" s="22">
        <v>5160</v>
      </c>
      <c r="G18" s="22">
        <v>5060</v>
      </c>
      <c r="H18" s="22">
        <v>3208</v>
      </c>
      <c r="I18" s="22">
        <v>3898</v>
      </c>
      <c r="J18" s="22">
        <v>3961</v>
      </c>
      <c r="K18" s="22">
        <v>5873</v>
      </c>
      <c r="L18" s="22">
        <v>6112</v>
      </c>
      <c r="M18" s="22">
        <v>6666</v>
      </c>
      <c r="N18" s="22">
        <v>5777</v>
      </c>
      <c r="O18" s="22">
        <v>9464</v>
      </c>
      <c r="P18" s="22">
        <v>3859</v>
      </c>
      <c r="Q18" s="23">
        <f t="shared" si="0"/>
        <v>82887</v>
      </c>
    </row>
    <row r="19" spans="1:17" x14ac:dyDescent="0.2">
      <c r="A19" s="77" t="s">
        <v>154</v>
      </c>
      <c r="B19" s="20">
        <v>3808</v>
      </c>
      <c r="C19" s="20">
        <v>5351</v>
      </c>
      <c r="D19" s="20">
        <v>6272</v>
      </c>
      <c r="E19" s="20">
        <v>4899</v>
      </c>
      <c r="F19" s="20">
        <v>4159</v>
      </c>
      <c r="G19" s="20">
        <v>4726</v>
      </c>
      <c r="H19" s="20">
        <v>2958</v>
      </c>
      <c r="I19" s="20">
        <v>3770</v>
      </c>
      <c r="J19" s="20">
        <v>3274</v>
      </c>
      <c r="K19" s="20">
        <v>4997</v>
      </c>
      <c r="L19" s="20">
        <v>5615</v>
      </c>
      <c r="M19" s="20">
        <v>5675</v>
      </c>
      <c r="N19" s="20">
        <v>5083</v>
      </c>
      <c r="O19" s="20">
        <v>8041</v>
      </c>
      <c r="P19" s="20">
        <v>3219</v>
      </c>
      <c r="Q19" s="21">
        <f t="shared" si="0"/>
        <v>71847</v>
      </c>
    </row>
    <row r="20" spans="1:17" x14ac:dyDescent="0.2">
      <c r="A20" s="78" t="s">
        <v>155</v>
      </c>
      <c r="B20" s="22">
        <v>3710</v>
      </c>
      <c r="C20" s="22">
        <v>5265</v>
      </c>
      <c r="D20" s="22">
        <v>7023</v>
      </c>
      <c r="E20" s="22">
        <v>4850</v>
      </c>
      <c r="F20" s="22">
        <v>3876</v>
      </c>
      <c r="G20" s="22">
        <v>4308</v>
      </c>
      <c r="H20" s="22">
        <v>3148</v>
      </c>
      <c r="I20" s="22">
        <v>3352</v>
      </c>
      <c r="J20" s="22">
        <v>3548</v>
      </c>
      <c r="K20" s="22">
        <v>4557</v>
      </c>
      <c r="L20" s="22">
        <v>5398</v>
      </c>
      <c r="M20" s="22">
        <v>5597</v>
      </c>
      <c r="N20" s="22">
        <v>4818</v>
      </c>
      <c r="O20" s="22">
        <v>7725</v>
      </c>
      <c r="P20" s="22">
        <v>3097</v>
      </c>
      <c r="Q20" s="23">
        <f t="shared" si="0"/>
        <v>70272</v>
      </c>
    </row>
    <row r="21" spans="1:17" x14ac:dyDescent="0.2">
      <c r="A21" s="77" t="s">
        <v>156</v>
      </c>
      <c r="B21" s="20">
        <v>3990</v>
      </c>
      <c r="C21" s="20">
        <v>5564</v>
      </c>
      <c r="D21" s="20">
        <v>7727</v>
      </c>
      <c r="E21" s="20">
        <v>5236</v>
      </c>
      <c r="F21" s="20">
        <v>4938</v>
      </c>
      <c r="G21" s="20">
        <v>5109</v>
      </c>
      <c r="H21" s="20">
        <v>3047</v>
      </c>
      <c r="I21" s="20">
        <v>3621</v>
      </c>
      <c r="J21" s="20">
        <v>3484</v>
      </c>
      <c r="K21" s="20">
        <v>5361</v>
      </c>
      <c r="L21" s="20">
        <v>5817</v>
      </c>
      <c r="M21" s="20">
        <v>6456</v>
      </c>
      <c r="N21" s="20">
        <v>5642</v>
      </c>
      <c r="O21" s="20">
        <v>9060</v>
      </c>
      <c r="P21" s="20">
        <v>3282</v>
      </c>
      <c r="Q21" s="21">
        <f t="shared" si="0"/>
        <v>78334</v>
      </c>
    </row>
    <row r="22" spans="1:17" x14ac:dyDescent="0.2">
      <c r="A22" s="78" t="s">
        <v>157</v>
      </c>
      <c r="B22" s="22">
        <v>4194</v>
      </c>
      <c r="C22" s="22">
        <v>5885</v>
      </c>
      <c r="D22" s="22">
        <v>8214</v>
      </c>
      <c r="E22" s="22">
        <v>5466</v>
      </c>
      <c r="F22" s="22">
        <v>4911</v>
      </c>
      <c r="G22" s="22">
        <v>5548</v>
      </c>
      <c r="H22" s="22">
        <v>3504</v>
      </c>
      <c r="I22" s="22">
        <v>3846</v>
      </c>
      <c r="J22" s="22">
        <v>3111</v>
      </c>
      <c r="K22" s="22">
        <v>6100</v>
      </c>
      <c r="L22" s="22">
        <v>6123</v>
      </c>
      <c r="M22" s="22">
        <v>6923</v>
      </c>
      <c r="N22" s="22">
        <v>6187</v>
      </c>
      <c r="O22" s="22">
        <v>8481</v>
      </c>
      <c r="P22" s="22">
        <v>3569</v>
      </c>
      <c r="Q22" s="23">
        <f t="shared" si="0"/>
        <v>82062</v>
      </c>
    </row>
    <row r="23" spans="1:17" x14ac:dyDescent="0.2">
      <c r="A23" s="77" t="s">
        <v>158</v>
      </c>
      <c r="B23" s="20">
        <v>3082</v>
      </c>
      <c r="C23" s="20">
        <v>4954</v>
      </c>
      <c r="D23" s="20">
        <v>7358</v>
      </c>
      <c r="E23" s="20">
        <v>4288</v>
      </c>
      <c r="F23" s="20">
        <v>4145</v>
      </c>
      <c r="G23" s="20">
        <v>4305</v>
      </c>
      <c r="H23" s="20">
        <v>2971</v>
      </c>
      <c r="I23" s="20">
        <v>2956</v>
      </c>
      <c r="J23" s="20">
        <v>2613</v>
      </c>
      <c r="K23" s="20">
        <v>4576</v>
      </c>
      <c r="L23" s="20">
        <v>5105</v>
      </c>
      <c r="M23" s="20">
        <v>5896</v>
      </c>
      <c r="N23" s="20">
        <v>5304</v>
      </c>
      <c r="O23" s="20">
        <v>7123</v>
      </c>
      <c r="P23" s="20">
        <v>3015</v>
      </c>
      <c r="Q23" s="21">
        <f t="shared" si="0"/>
        <v>67691</v>
      </c>
    </row>
    <row r="24" spans="1:17" x14ac:dyDescent="0.2">
      <c r="A24" s="78" t="s">
        <v>159</v>
      </c>
      <c r="B24" s="22">
        <v>2263</v>
      </c>
      <c r="C24" s="22">
        <v>3685</v>
      </c>
      <c r="D24" s="22">
        <v>5631</v>
      </c>
      <c r="E24" s="22">
        <v>3549</v>
      </c>
      <c r="F24" s="22">
        <v>2975</v>
      </c>
      <c r="G24" s="22">
        <v>2940</v>
      </c>
      <c r="H24" s="22">
        <v>1947</v>
      </c>
      <c r="I24" s="22">
        <v>2358</v>
      </c>
      <c r="J24" s="22">
        <v>1700</v>
      </c>
      <c r="K24" s="22">
        <v>3153</v>
      </c>
      <c r="L24" s="22">
        <v>3669</v>
      </c>
      <c r="M24" s="22">
        <v>4044</v>
      </c>
      <c r="N24" s="22">
        <v>4255</v>
      </c>
      <c r="O24" s="22">
        <v>4904</v>
      </c>
      <c r="P24" s="22">
        <v>2169</v>
      </c>
      <c r="Q24" s="23">
        <f t="shared" si="0"/>
        <v>49242</v>
      </c>
    </row>
    <row r="25" spans="1:17" x14ac:dyDescent="0.2">
      <c r="A25" s="77" t="s">
        <v>148</v>
      </c>
      <c r="B25" s="20">
        <v>3198</v>
      </c>
      <c r="C25" s="20">
        <v>5421</v>
      </c>
      <c r="D25" s="20">
        <v>7576</v>
      </c>
      <c r="E25" s="20">
        <v>5150</v>
      </c>
      <c r="F25" s="20">
        <v>4476</v>
      </c>
      <c r="G25" s="20">
        <v>4554</v>
      </c>
      <c r="H25" s="20">
        <v>2819</v>
      </c>
      <c r="I25" s="20">
        <v>3164</v>
      </c>
      <c r="J25" s="20">
        <v>2514</v>
      </c>
      <c r="K25" s="20">
        <v>5135</v>
      </c>
      <c r="L25" s="20">
        <v>5077</v>
      </c>
      <c r="M25" s="20">
        <v>6220</v>
      </c>
      <c r="N25" s="20">
        <v>5097</v>
      </c>
      <c r="O25" s="20">
        <v>8333</v>
      </c>
      <c r="P25" s="20">
        <v>3017</v>
      </c>
      <c r="Q25" s="21">
        <f t="shared" si="0"/>
        <v>71751</v>
      </c>
    </row>
    <row r="26" spans="1:17" x14ac:dyDescent="0.2">
      <c r="A26" s="78" t="s">
        <v>149</v>
      </c>
      <c r="B26" s="22">
        <v>3636</v>
      </c>
      <c r="C26" s="22">
        <v>5995</v>
      </c>
      <c r="D26" s="22">
        <v>7942</v>
      </c>
      <c r="E26" s="22">
        <v>5150</v>
      </c>
      <c r="F26" s="22">
        <v>4875</v>
      </c>
      <c r="G26" s="22">
        <v>5063</v>
      </c>
      <c r="H26" s="22">
        <v>3142</v>
      </c>
      <c r="I26" s="22">
        <v>3978</v>
      </c>
      <c r="J26" s="22">
        <v>3154</v>
      </c>
      <c r="K26" s="22">
        <v>5454</v>
      </c>
      <c r="L26" s="22">
        <v>5455</v>
      </c>
      <c r="M26" s="22">
        <v>6255</v>
      </c>
      <c r="N26" s="22">
        <v>5732</v>
      </c>
      <c r="O26" s="22">
        <v>8584</v>
      </c>
      <c r="P26" s="22">
        <v>3317</v>
      </c>
      <c r="Q26" s="23">
        <f t="shared" si="0"/>
        <v>77732</v>
      </c>
    </row>
    <row r="27" spans="1:17" x14ac:dyDescent="0.2">
      <c r="A27" s="79" t="s">
        <v>150</v>
      </c>
      <c r="B27" s="24">
        <v>3603</v>
      </c>
      <c r="C27" s="24">
        <v>5852</v>
      </c>
      <c r="D27" s="24">
        <v>7631</v>
      </c>
      <c r="E27" s="24">
        <v>5034</v>
      </c>
      <c r="F27" s="24">
        <v>4628</v>
      </c>
      <c r="G27" s="24">
        <v>4814</v>
      </c>
      <c r="H27" s="24">
        <v>3046</v>
      </c>
      <c r="I27" s="24">
        <v>3397</v>
      </c>
      <c r="J27" s="24">
        <v>2804</v>
      </c>
      <c r="K27" s="24">
        <v>5322</v>
      </c>
      <c r="L27" s="24">
        <v>5667</v>
      </c>
      <c r="M27" s="24">
        <v>6301</v>
      </c>
      <c r="N27" s="24">
        <v>5543</v>
      </c>
      <c r="O27" s="24">
        <v>8613</v>
      </c>
      <c r="P27" s="24">
        <v>3527</v>
      </c>
      <c r="Q27" s="25">
        <f t="shared" si="0"/>
        <v>75782</v>
      </c>
    </row>
    <row r="28" spans="1:17" ht="15" customHeight="1" x14ac:dyDescent="0.2">
      <c r="A28" s="76" t="s">
        <v>160</v>
      </c>
      <c r="B28" s="18">
        <v>4092</v>
      </c>
      <c r="C28" s="18">
        <v>6516</v>
      </c>
      <c r="D28" s="18">
        <v>8272</v>
      </c>
      <c r="E28" s="18">
        <v>5607</v>
      </c>
      <c r="F28" s="18">
        <v>5048</v>
      </c>
      <c r="G28" s="18">
        <v>5837</v>
      </c>
      <c r="H28" s="18">
        <v>3539</v>
      </c>
      <c r="I28" s="18">
        <v>3777</v>
      </c>
      <c r="J28" s="18">
        <v>3891</v>
      </c>
      <c r="K28" s="18">
        <v>5924</v>
      </c>
      <c r="L28" s="18">
        <v>6089</v>
      </c>
      <c r="M28" s="18">
        <v>6215</v>
      </c>
      <c r="N28" s="18">
        <v>6054</v>
      </c>
      <c r="O28" s="18">
        <v>9585</v>
      </c>
      <c r="P28" s="18">
        <v>3799</v>
      </c>
      <c r="Q28" s="19">
        <f t="shared" si="0"/>
        <v>84245</v>
      </c>
    </row>
    <row r="29" spans="1:17" x14ac:dyDescent="0.2">
      <c r="A29" s="77" t="s">
        <v>161</v>
      </c>
      <c r="B29" s="20">
        <v>3260</v>
      </c>
      <c r="C29" s="20">
        <v>5191</v>
      </c>
      <c r="D29" s="20">
        <v>7538</v>
      </c>
      <c r="E29" s="20">
        <v>4497</v>
      </c>
      <c r="F29" s="20">
        <v>4425</v>
      </c>
      <c r="G29" s="20">
        <v>4923</v>
      </c>
      <c r="H29" s="20">
        <v>2984</v>
      </c>
      <c r="I29" s="20">
        <v>3110</v>
      </c>
      <c r="J29" s="20">
        <v>3382</v>
      </c>
      <c r="K29" s="20">
        <v>5000</v>
      </c>
      <c r="L29" s="20">
        <v>5289</v>
      </c>
      <c r="M29" s="20">
        <v>5924</v>
      </c>
      <c r="N29" s="20">
        <v>5286</v>
      </c>
      <c r="O29" s="20">
        <v>8441</v>
      </c>
      <c r="P29" s="20">
        <v>3342</v>
      </c>
      <c r="Q29" s="21">
        <f t="shared" si="0"/>
        <v>72592</v>
      </c>
    </row>
    <row r="30" spans="1:17" x14ac:dyDescent="0.2">
      <c r="A30" s="78" t="s">
        <v>162</v>
      </c>
      <c r="B30" s="22">
        <v>3955</v>
      </c>
      <c r="C30" s="22">
        <v>6481</v>
      </c>
      <c r="D30" s="22">
        <v>8051</v>
      </c>
      <c r="E30" s="22">
        <v>5311</v>
      </c>
      <c r="F30" s="22">
        <v>4772</v>
      </c>
      <c r="G30" s="22">
        <v>5257</v>
      </c>
      <c r="H30" s="22">
        <v>3382</v>
      </c>
      <c r="I30" s="22">
        <v>3777</v>
      </c>
      <c r="J30" s="22">
        <v>3565</v>
      </c>
      <c r="K30" s="22">
        <v>5544</v>
      </c>
      <c r="L30" s="22">
        <v>6329</v>
      </c>
      <c r="M30" s="22">
        <v>6094</v>
      </c>
      <c r="N30" s="22">
        <v>6080</v>
      </c>
      <c r="O30" s="22">
        <v>9306</v>
      </c>
      <c r="P30" s="22">
        <v>3789</v>
      </c>
      <c r="Q30" s="23">
        <f t="shared" si="0"/>
        <v>81693</v>
      </c>
    </row>
    <row r="31" spans="1:17" x14ac:dyDescent="0.2">
      <c r="A31" s="77" t="s">
        <v>163</v>
      </c>
      <c r="B31" s="20">
        <v>3206</v>
      </c>
      <c r="C31" s="20">
        <v>5345</v>
      </c>
      <c r="D31" s="20">
        <v>6855</v>
      </c>
      <c r="E31" s="20">
        <v>4624</v>
      </c>
      <c r="F31" s="20">
        <v>4391</v>
      </c>
      <c r="G31" s="20">
        <v>4636</v>
      </c>
      <c r="H31" s="20">
        <v>2766</v>
      </c>
      <c r="I31" s="20">
        <v>3275</v>
      </c>
      <c r="J31" s="20">
        <v>2909</v>
      </c>
      <c r="K31" s="20">
        <v>4686</v>
      </c>
      <c r="L31" s="20">
        <v>5487</v>
      </c>
      <c r="M31" s="20">
        <v>5832</v>
      </c>
      <c r="N31" s="20">
        <v>4599</v>
      </c>
      <c r="O31" s="20">
        <v>8081</v>
      </c>
      <c r="P31" s="20">
        <v>3188</v>
      </c>
      <c r="Q31" s="21">
        <f t="shared" si="0"/>
        <v>69880</v>
      </c>
    </row>
    <row r="32" spans="1:17" x14ac:dyDescent="0.2">
      <c r="A32" s="78" t="s">
        <v>164</v>
      </c>
      <c r="B32" s="22">
        <v>3355</v>
      </c>
      <c r="C32" s="22">
        <v>5467</v>
      </c>
      <c r="D32" s="22">
        <v>6845</v>
      </c>
      <c r="E32" s="22">
        <v>4152</v>
      </c>
      <c r="F32" s="22">
        <v>4470</v>
      </c>
      <c r="G32" s="22">
        <v>4476</v>
      </c>
      <c r="H32" s="22">
        <v>3430</v>
      </c>
      <c r="I32" s="22">
        <v>3244</v>
      </c>
      <c r="J32" s="22">
        <v>3103</v>
      </c>
      <c r="K32" s="22">
        <v>4800</v>
      </c>
      <c r="L32" s="22">
        <v>4898</v>
      </c>
      <c r="M32" s="22">
        <v>5656</v>
      </c>
      <c r="N32" s="22">
        <v>5585</v>
      </c>
      <c r="O32" s="22">
        <v>8560</v>
      </c>
      <c r="P32" s="22">
        <v>3163</v>
      </c>
      <c r="Q32" s="23">
        <f t="shared" si="0"/>
        <v>71204</v>
      </c>
    </row>
    <row r="33" spans="1:17" x14ac:dyDescent="0.2">
      <c r="A33" s="77" t="s">
        <v>165</v>
      </c>
      <c r="B33" s="20">
        <v>3721</v>
      </c>
      <c r="C33" s="20">
        <v>5737</v>
      </c>
      <c r="D33" s="20">
        <v>7866</v>
      </c>
      <c r="E33" s="20">
        <v>4910</v>
      </c>
      <c r="F33" s="20">
        <v>4120</v>
      </c>
      <c r="G33" s="20">
        <v>4792</v>
      </c>
      <c r="H33" s="20">
        <v>3319</v>
      </c>
      <c r="I33" s="20">
        <v>3063</v>
      </c>
      <c r="J33" s="20">
        <v>3319</v>
      </c>
      <c r="K33" s="20">
        <v>5433</v>
      </c>
      <c r="L33" s="20">
        <v>5673</v>
      </c>
      <c r="M33" s="20">
        <v>6422</v>
      </c>
      <c r="N33" s="20">
        <v>5997</v>
      </c>
      <c r="O33" s="20">
        <v>8627</v>
      </c>
      <c r="P33" s="20">
        <v>3428</v>
      </c>
      <c r="Q33" s="21">
        <f t="shared" si="0"/>
        <v>76427</v>
      </c>
    </row>
    <row r="34" spans="1:17" x14ac:dyDescent="0.2">
      <c r="A34" s="78" t="s">
        <v>166</v>
      </c>
      <c r="B34" s="22">
        <v>3765</v>
      </c>
      <c r="C34" s="22">
        <v>5859</v>
      </c>
      <c r="D34" s="22">
        <v>7701</v>
      </c>
      <c r="E34" s="22">
        <v>5344</v>
      </c>
      <c r="F34" s="22">
        <v>4729</v>
      </c>
      <c r="G34" s="22">
        <v>5264</v>
      </c>
      <c r="H34" s="22">
        <v>3091</v>
      </c>
      <c r="I34" s="22">
        <v>3820</v>
      </c>
      <c r="J34" s="22">
        <v>3696</v>
      </c>
      <c r="K34" s="22">
        <v>5094</v>
      </c>
      <c r="L34" s="22">
        <v>5551</v>
      </c>
      <c r="M34" s="22">
        <v>6057</v>
      </c>
      <c r="N34" s="22">
        <v>5594</v>
      </c>
      <c r="O34" s="22">
        <v>9142</v>
      </c>
      <c r="P34" s="22">
        <v>3452</v>
      </c>
      <c r="Q34" s="23">
        <f t="shared" si="0"/>
        <v>78159</v>
      </c>
    </row>
    <row r="35" spans="1:17" x14ac:dyDescent="0.2">
      <c r="A35" s="77" t="s">
        <v>167</v>
      </c>
      <c r="B35" s="20">
        <v>3174</v>
      </c>
      <c r="C35" s="20">
        <v>5245</v>
      </c>
      <c r="D35" s="20">
        <v>7497</v>
      </c>
      <c r="E35" s="20">
        <v>4766</v>
      </c>
      <c r="F35" s="20">
        <v>4252</v>
      </c>
      <c r="G35" s="20">
        <v>4277</v>
      </c>
      <c r="H35" s="20">
        <v>2982</v>
      </c>
      <c r="I35" s="20">
        <v>3077</v>
      </c>
      <c r="J35" s="20">
        <v>2600</v>
      </c>
      <c r="K35" s="20">
        <v>4547</v>
      </c>
      <c r="L35" s="20">
        <v>5558</v>
      </c>
      <c r="M35" s="20">
        <v>5553</v>
      </c>
      <c r="N35" s="20">
        <v>5828</v>
      </c>
      <c r="O35" s="20">
        <v>6994</v>
      </c>
      <c r="P35" s="20">
        <v>3133</v>
      </c>
      <c r="Q35" s="21">
        <f t="shared" si="0"/>
        <v>69483</v>
      </c>
    </row>
    <row r="36" spans="1:17" x14ac:dyDescent="0.2">
      <c r="A36" s="78" t="s">
        <v>168</v>
      </c>
      <c r="B36" s="22">
        <v>2258</v>
      </c>
      <c r="C36" s="22">
        <v>3542</v>
      </c>
      <c r="D36" s="22">
        <v>5349</v>
      </c>
      <c r="E36" s="22">
        <v>3067</v>
      </c>
      <c r="F36" s="22">
        <v>2977</v>
      </c>
      <c r="G36" s="22">
        <v>2904</v>
      </c>
      <c r="H36" s="22">
        <v>1948</v>
      </c>
      <c r="I36" s="22">
        <v>2346</v>
      </c>
      <c r="J36" s="22">
        <v>1692</v>
      </c>
      <c r="K36" s="22">
        <v>3033</v>
      </c>
      <c r="L36" s="22">
        <v>3732</v>
      </c>
      <c r="M36" s="22">
        <v>3723</v>
      </c>
      <c r="N36" s="22">
        <v>3814</v>
      </c>
      <c r="O36" s="22">
        <v>4726</v>
      </c>
      <c r="P36" s="22">
        <v>2052</v>
      </c>
      <c r="Q36" s="23">
        <f t="shared" si="0"/>
        <v>47163</v>
      </c>
    </row>
    <row r="37" spans="1:17" x14ac:dyDescent="0.2">
      <c r="A37" s="77" t="s">
        <v>169</v>
      </c>
      <c r="B37" s="20">
        <v>3961</v>
      </c>
      <c r="C37" s="20">
        <v>5443</v>
      </c>
      <c r="D37" s="20">
        <v>7783</v>
      </c>
      <c r="E37" s="20">
        <v>4923</v>
      </c>
      <c r="F37" s="20">
        <v>3771</v>
      </c>
      <c r="G37" s="20">
        <v>5281</v>
      </c>
      <c r="H37" s="20">
        <v>2900</v>
      </c>
      <c r="I37" s="20">
        <v>3508</v>
      </c>
      <c r="J37" s="20">
        <v>3360</v>
      </c>
      <c r="K37" s="20">
        <v>5155</v>
      </c>
      <c r="L37" s="20">
        <v>5427</v>
      </c>
      <c r="M37" s="20">
        <v>5915</v>
      </c>
      <c r="N37" s="20">
        <v>5665</v>
      </c>
      <c r="O37" s="20">
        <v>8679</v>
      </c>
      <c r="P37" s="20">
        <v>2892</v>
      </c>
      <c r="Q37" s="21">
        <f t="shared" si="0"/>
        <v>74663</v>
      </c>
    </row>
    <row r="38" spans="1:17" x14ac:dyDescent="0.2">
      <c r="A38" s="78" t="s">
        <v>170</v>
      </c>
      <c r="B38" s="22">
        <v>4015</v>
      </c>
      <c r="C38" s="22">
        <v>5571</v>
      </c>
      <c r="D38" s="22">
        <v>7552</v>
      </c>
      <c r="E38" s="22">
        <v>5074</v>
      </c>
      <c r="F38" s="22">
        <v>4467</v>
      </c>
      <c r="G38" s="22">
        <v>5507</v>
      </c>
      <c r="H38" s="22">
        <v>3070</v>
      </c>
      <c r="I38" s="22">
        <v>3477</v>
      </c>
      <c r="J38" s="22">
        <v>3531</v>
      </c>
      <c r="K38" s="22">
        <v>4739</v>
      </c>
      <c r="L38" s="22">
        <v>5604</v>
      </c>
      <c r="M38" s="22">
        <v>6031</v>
      </c>
      <c r="N38" s="22">
        <v>5377</v>
      </c>
      <c r="O38" s="22">
        <v>9205</v>
      </c>
      <c r="P38" s="22">
        <v>3432</v>
      </c>
      <c r="Q38" s="23">
        <f t="shared" si="0"/>
        <v>76652</v>
      </c>
    </row>
    <row r="39" spans="1:17" x14ac:dyDescent="0.2">
      <c r="A39" s="79" t="s">
        <v>171</v>
      </c>
      <c r="B39" s="24">
        <v>3723</v>
      </c>
      <c r="C39" s="24">
        <v>6180</v>
      </c>
      <c r="D39" s="24">
        <v>8425</v>
      </c>
      <c r="E39" s="24">
        <v>5396</v>
      </c>
      <c r="F39" s="24">
        <v>5215</v>
      </c>
      <c r="G39" s="24">
        <v>6098</v>
      </c>
      <c r="H39" s="24">
        <v>3122</v>
      </c>
      <c r="I39" s="24">
        <v>4168</v>
      </c>
      <c r="J39" s="24">
        <v>3975</v>
      </c>
      <c r="K39" s="24">
        <v>5753</v>
      </c>
      <c r="L39" s="24">
        <v>5886</v>
      </c>
      <c r="M39" s="24">
        <v>6559</v>
      </c>
      <c r="N39" s="24">
        <v>5931</v>
      </c>
      <c r="O39" s="24">
        <v>9346</v>
      </c>
      <c r="P39" s="24">
        <v>3625</v>
      </c>
      <c r="Q39" s="25">
        <f t="shared" si="0"/>
        <v>83402</v>
      </c>
    </row>
    <row r="40" spans="1:17" ht="15" customHeight="1" x14ac:dyDescent="0.2">
      <c r="A40" s="76" t="s">
        <v>172</v>
      </c>
      <c r="B40" s="18">
        <v>3320</v>
      </c>
      <c r="C40" s="18">
        <v>5523</v>
      </c>
      <c r="D40" s="18">
        <v>7147</v>
      </c>
      <c r="E40" s="18">
        <v>4810</v>
      </c>
      <c r="F40" s="18">
        <v>4392</v>
      </c>
      <c r="G40" s="18">
        <v>5458</v>
      </c>
      <c r="H40" s="18">
        <v>2988</v>
      </c>
      <c r="I40" s="18">
        <v>3486</v>
      </c>
      <c r="J40" s="18">
        <v>3505</v>
      </c>
      <c r="K40" s="18">
        <v>5320</v>
      </c>
      <c r="L40" s="18">
        <v>5042</v>
      </c>
      <c r="M40" s="18">
        <v>5867</v>
      </c>
      <c r="N40" s="18">
        <v>5222</v>
      </c>
      <c r="O40" s="18">
        <v>8485</v>
      </c>
      <c r="P40" s="18">
        <v>3099</v>
      </c>
      <c r="Q40" s="19">
        <f t="shared" si="0"/>
        <v>73664</v>
      </c>
    </row>
    <row r="41" spans="1:17" x14ac:dyDescent="0.2">
      <c r="A41" s="77" t="s">
        <v>173</v>
      </c>
      <c r="B41" s="20">
        <v>3973</v>
      </c>
      <c r="C41" s="20">
        <v>5791</v>
      </c>
      <c r="D41" s="20">
        <v>7954</v>
      </c>
      <c r="E41" s="20">
        <v>5163</v>
      </c>
      <c r="F41" s="20">
        <v>4758</v>
      </c>
      <c r="G41" s="20">
        <v>6099</v>
      </c>
      <c r="H41" s="20">
        <v>3270</v>
      </c>
      <c r="I41" s="20">
        <v>3746</v>
      </c>
      <c r="J41" s="20">
        <v>3732</v>
      </c>
      <c r="K41" s="20">
        <v>5725</v>
      </c>
      <c r="L41" s="20">
        <v>6207</v>
      </c>
      <c r="M41" s="20">
        <v>6095</v>
      </c>
      <c r="N41" s="20">
        <v>5959</v>
      </c>
      <c r="O41" s="20">
        <v>9407</v>
      </c>
      <c r="P41" s="20">
        <v>3432</v>
      </c>
      <c r="Q41" s="21">
        <f t="shared" si="0"/>
        <v>81311</v>
      </c>
    </row>
    <row r="42" spans="1:17" x14ac:dyDescent="0.2">
      <c r="A42" s="78" t="s">
        <v>174</v>
      </c>
      <c r="B42" s="22">
        <v>4070</v>
      </c>
      <c r="C42" s="22">
        <v>6326</v>
      </c>
      <c r="D42" s="22">
        <v>8364</v>
      </c>
      <c r="E42" s="22">
        <v>5557</v>
      </c>
      <c r="F42" s="22">
        <v>5371</v>
      </c>
      <c r="G42" s="22">
        <v>6402</v>
      </c>
      <c r="H42" s="22">
        <v>3585</v>
      </c>
      <c r="I42" s="22">
        <v>4172</v>
      </c>
      <c r="J42" s="22">
        <v>3882</v>
      </c>
      <c r="K42" s="22">
        <v>6022</v>
      </c>
      <c r="L42" s="22">
        <v>6246</v>
      </c>
      <c r="M42" s="22">
        <v>6043</v>
      </c>
      <c r="N42" s="22">
        <v>5878</v>
      </c>
      <c r="O42" s="22">
        <v>9832</v>
      </c>
      <c r="P42" s="22">
        <v>3773</v>
      </c>
      <c r="Q42" s="23">
        <f t="shared" si="0"/>
        <v>85523</v>
      </c>
    </row>
    <row r="43" spans="1:17" x14ac:dyDescent="0.2">
      <c r="A43" s="77" t="s">
        <v>175</v>
      </c>
      <c r="B43" s="20">
        <v>3558</v>
      </c>
      <c r="C43" s="20">
        <v>5513</v>
      </c>
      <c r="D43" s="20">
        <v>7108</v>
      </c>
      <c r="E43" s="20">
        <v>4514</v>
      </c>
      <c r="F43" s="20">
        <v>4739</v>
      </c>
      <c r="G43" s="20">
        <v>5252</v>
      </c>
      <c r="H43" s="20">
        <v>3123</v>
      </c>
      <c r="I43" s="20">
        <v>3123</v>
      </c>
      <c r="J43" s="20">
        <v>3164</v>
      </c>
      <c r="K43" s="20">
        <v>5115</v>
      </c>
      <c r="L43" s="20">
        <v>5382</v>
      </c>
      <c r="M43" s="20">
        <v>5228</v>
      </c>
      <c r="N43" s="20">
        <v>5268</v>
      </c>
      <c r="O43" s="20">
        <v>7978</v>
      </c>
      <c r="P43" s="20">
        <v>2718</v>
      </c>
      <c r="Q43" s="21">
        <f t="shared" si="0"/>
        <v>71783</v>
      </c>
    </row>
    <row r="44" spans="1:17" x14ac:dyDescent="0.2">
      <c r="A44" s="78" t="s">
        <v>176</v>
      </c>
      <c r="B44" s="22">
        <v>3587</v>
      </c>
      <c r="C44" s="22">
        <v>6160</v>
      </c>
      <c r="D44" s="22">
        <v>7581</v>
      </c>
      <c r="E44" s="22">
        <v>4920</v>
      </c>
      <c r="F44" s="22">
        <v>4925</v>
      </c>
      <c r="G44" s="22">
        <v>4982</v>
      </c>
      <c r="H44" s="22">
        <v>2996</v>
      </c>
      <c r="I44" s="22">
        <v>3573</v>
      </c>
      <c r="J44" s="22">
        <v>3627</v>
      </c>
      <c r="K44" s="22">
        <v>5248</v>
      </c>
      <c r="L44" s="22">
        <v>5644</v>
      </c>
      <c r="M44" s="22">
        <v>5621</v>
      </c>
      <c r="N44" s="22">
        <v>5877</v>
      </c>
      <c r="O44" s="22">
        <v>8508</v>
      </c>
      <c r="P44" s="22">
        <v>3249</v>
      </c>
      <c r="Q44" s="23">
        <f t="shared" si="0"/>
        <v>76498</v>
      </c>
    </row>
    <row r="45" spans="1:17" x14ac:dyDescent="0.2">
      <c r="A45" s="77" t="s">
        <v>177</v>
      </c>
      <c r="B45" s="20">
        <v>3709</v>
      </c>
      <c r="C45" s="20">
        <v>5500</v>
      </c>
      <c r="D45" s="20">
        <v>8175</v>
      </c>
      <c r="E45" s="20">
        <v>5008</v>
      </c>
      <c r="F45" s="20">
        <v>5023</v>
      </c>
      <c r="G45" s="20">
        <v>5843</v>
      </c>
      <c r="H45" s="20">
        <v>3474</v>
      </c>
      <c r="I45" s="20">
        <v>3187</v>
      </c>
      <c r="J45" s="20">
        <v>3722</v>
      </c>
      <c r="K45" s="20">
        <v>5625</v>
      </c>
      <c r="L45" s="20">
        <v>5609</v>
      </c>
      <c r="M45" s="20">
        <v>6393</v>
      </c>
      <c r="N45" s="20">
        <v>6369</v>
      </c>
      <c r="O45" s="20">
        <v>9516</v>
      </c>
      <c r="P45" s="20">
        <v>3220</v>
      </c>
      <c r="Q45" s="21">
        <f t="shared" si="0"/>
        <v>80373</v>
      </c>
    </row>
    <row r="46" spans="1:17" x14ac:dyDescent="0.2">
      <c r="A46" s="78" t="s">
        <v>178</v>
      </c>
      <c r="B46" s="22">
        <v>3151</v>
      </c>
      <c r="C46" s="22">
        <v>5649</v>
      </c>
      <c r="D46" s="22">
        <v>7885</v>
      </c>
      <c r="E46" s="22">
        <v>4861</v>
      </c>
      <c r="F46" s="22">
        <v>4836</v>
      </c>
      <c r="G46" s="22">
        <v>5349</v>
      </c>
      <c r="H46" s="22">
        <v>3526</v>
      </c>
      <c r="I46" s="22">
        <v>3705</v>
      </c>
      <c r="J46" s="22">
        <v>3526</v>
      </c>
      <c r="K46" s="22">
        <v>5505</v>
      </c>
      <c r="L46" s="22">
        <v>5822</v>
      </c>
      <c r="M46" s="22">
        <v>5848</v>
      </c>
      <c r="N46" s="22">
        <v>5714</v>
      </c>
      <c r="O46" s="22">
        <v>8306</v>
      </c>
      <c r="P46" s="22">
        <v>3328</v>
      </c>
      <c r="Q46" s="23">
        <f t="shared" si="0"/>
        <v>77011</v>
      </c>
    </row>
    <row r="47" spans="1:17" x14ac:dyDescent="0.2">
      <c r="A47" s="77" t="s">
        <v>179</v>
      </c>
      <c r="B47" s="20">
        <v>3040</v>
      </c>
      <c r="C47" s="20">
        <v>5108</v>
      </c>
      <c r="D47" s="20">
        <v>7428</v>
      </c>
      <c r="E47" s="20">
        <v>4480</v>
      </c>
      <c r="F47" s="20">
        <v>4264</v>
      </c>
      <c r="G47" s="20">
        <v>4317</v>
      </c>
      <c r="H47" s="20">
        <v>2949</v>
      </c>
      <c r="I47" s="20">
        <v>3218</v>
      </c>
      <c r="J47" s="20">
        <v>2704</v>
      </c>
      <c r="K47" s="20">
        <v>4447</v>
      </c>
      <c r="L47" s="20">
        <v>5533</v>
      </c>
      <c r="M47" s="20">
        <v>5356</v>
      </c>
      <c r="N47" s="20">
        <v>5529</v>
      </c>
      <c r="O47" s="20">
        <v>6768</v>
      </c>
      <c r="P47" s="20">
        <v>3084</v>
      </c>
      <c r="Q47" s="21">
        <f t="shared" si="0"/>
        <v>68225</v>
      </c>
    </row>
    <row r="48" spans="1:17" x14ac:dyDescent="0.2">
      <c r="A48" s="78" t="s">
        <v>180</v>
      </c>
      <c r="B48" s="22">
        <v>2274</v>
      </c>
      <c r="C48" s="22">
        <v>3648</v>
      </c>
      <c r="D48" s="22">
        <v>4959</v>
      </c>
      <c r="E48" s="22">
        <v>3105</v>
      </c>
      <c r="F48" s="22">
        <v>3136</v>
      </c>
      <c r="G48" s="22">
        <v>3067</v>
      </c>
      <c r="H48" s="22">
        <v>2025</v>
      </c>
      <c r="I48" s="22">
        <v>2272</v>
      </c>
      <c r="J48" s="22">
        <v>1710</v>
      </c>
      <c r="K48" s="22">
        <v>2860</v>
      </c>
      <c r="L48" s="22">
        <v>3707</v>
      </c>
      <c r="M48" s="22">
        <v>3885</v>
      </c>
      <c r="N48" s="22">
        <v>3842</v>
      </c>
      <c r="O48" s="22">
        <v>4714</v>
      </c>
      <c r="P48" s="22">
        <v>2144</v>
      </c>
      <c r="Q48" s="23">
        <f t="shared" si="0"/>
        <v>47348</v>
      </c>
    </row>
    <row r="49" spans="1:17" x14ac:dyDescent="0.2">
      <c r="A49" s="77" t="s">
        <v>181</v>
      </c>
      <c r="B49" s="20">
        <v>3305</v>
      </c>
      <c r="C49" s="20">
        <v>5361</v>
      </c>
      <c r="D49" s="20">
        <v>8125</v>
      </c>
      <c r="E49" s="20">
        <v>5393</v>
      </c>
      <c r="F49" s="20">
        <v>5055</v>
      </c>
      <c r="G49" s="20">
        <v>5282</v>
      </c>
      <c r="H49" s="20">
        <v>3312</v>
      </c>
      <c r="I49" s="20">
        <v>3646</v>
      </c>
      <c r="J49" s="20">
        <v>3394</v>
      </c>
      <c r="K49" s="20">
        <v>5472</v>
      </c>
      <c r="L49" s="20">
        <v>5007</v>
      </c>
      <c r="M49" s="20">
        <v>5884</v>
      </c>
      <c r="N49" s="20">
        <v>5464</v>
      </c>
      <c r="O49" s="20">
        <v>9433</v>
      </c>
      <c r="P49" s="20">
        <v>3431</v>
      </c>
      <c r="Q49" s="21">
        <f t="shared" si="0"/>
        <v>77564</v>
      </c>
    </row>
    <row r="50" spans="1:17" x14ac:dyDescent="0.2">
      <c r="A50" s="78" t="s">
        <v>182</v>
      </c>
      <c r="B50" s="22">
        <v>3483</v>
      </c>
      <c r="C50" s="22">
        <v>5530</v>
      </c>
      <c r="D50" s="22">
        <v>7346</v>
      </c>
      <c r="E50" s="22">
        <v>5003</v>
      </c>
      <c r="F50" s="22">
        <v>4991</v>
      </c>
      <c r="G50" s="22">
        <v>5211</v>
      </c>
      <c r="H50" s="22">
        <v>3404</v>
      </c>
      <c r="I50" s="22">
        <v>3798</v>
      </c>
      <c r="J50" s="22">
        <v>3493</v>
      </c>
      <c r="K50" s="22">
        <v>5924</v>
      </c>
      <c r="L50" s="22">
        <v>5539</v>
      </c>
      <c r="M50" s="22">
        <v>6273</v>
      </c>
      <c r="N50" s="22">
        <v>5349</v>
      </c>
      <c r="O50" s="22">
        <v>8893</v>
      </c>
      <c r="P50" s="22">
        <v>3233</v>
      </c>
      <c r="Q50" s="23">
        <f t="shared" si="0"/>
        <v>77470</v>
      </c>
    </row>
    <row r="51" spans="1:17" x14ac:dyDescent="0.2">
      <c r="A51" s="79" t="s">
        <v>183</v>
      </c>
      <c r="B51" s="24">
        <v>3965</v>
      </c>
      <c r="C51" s="24">
        <v>6482</v>
      </c>
      <c r="D51" s="24">
        <v>8233</v>
      </c>
      <c r="E51" s="24">
        <v>5775</v>
      </c>
      <c r="F51" s="24">
        <v>5508</v>
      </c>
      <c r="G51" s="24">
        <v>6189</v>
      </c>
      <c r="H51" s="24">
        <v>3804</v>
      </c>
      <c r="I51" s="24">
        <v>4114</v>
      </c>
      <c r="J51" s="24">
        <v>3563</v>
      </c>
      <c r="K51" s="24">
        <v>6064</v>
      </c>
      <c r="L51" s="24">
        <v>6287</v>
      </c>
      <c r="M51" s="24">
        <v>6764</v>
      </c>
      <c r="N51" s="24">
        <v>5675</v>
      </c>
      <c r="O51" s="24">
        <v>9972</v>
      </c>
      <c r="P51" s="24">
        <v>3649</v>
      </c>
      <c r="Q51" s="25">
        <f t="shared" si="0"/>
        <v>86044</v>
      </c>
    </row>
    <row r="52" spans="1:17" ht="15" customHeight="1" x14ac:dyDescent="0.2">
      <c r="A52" s="76" t="s">
        <v>184</v>
      </c>
      <c r="B52" s="18">
        <v>3934</v>
      </c>
      <c r="C52" s="18">
        <v>5321</v>
      </c>
      <c r="D52" s="18">
        <v>7425</v>
      </c>
      <c r="E52" s="18">
        <v>4853</v>
      </c>
      <c r="F52" s="18">
        <v>4746</v>
      </c>
      <c r="G52" s="18">
        <v>5371</v>
      </c>
      <c r="H52" s="18">
        <v>3242</v>
      </c>
      <c r="I52" s="18">
        <v>3835</v>
      </c>
      <c r="J52" s="18">
        <v>3101</v>
      </c>
      <c r="K52" s="18">
        <v>5647</v>
      </c>
      <c r="L52" s="18">
        <v>5250</v>
      </c>
      <c r="M52" s="18">
        <v>6314</v>
      </c>
      <c r="N52" s="18">
        <v>5461</v>
      </c>
      <c r="O52" s="18">
        <v>9257</v>
      </c>
      <c r="P52" s="18">
        <v>3320</v>
      </c>
      <c r="Q52" s="19">
        <f>SUM(B52:P52)</f>
        <v>77077</v>
      </c>
    </row>
    <row r="53" spans="1:17" x14ac:dyDescent="0.2">
      <c r="A53" s="77" t="s">
        <v>185</v>
      </c>
      <c r="B53" s="20">
        <v>3960</v>
      </c>
      <c r="C53" s="20">
        <v>6038</v>
      </c>
      <c r="D53" s="20">
        <v>7902</v>
      </c>
      <c r="E53" s="20">
        <v>5107</v>
      </c>
      <c r="F53" s="20">
        <v>5022</v>
      </c>
      <c r="G53" s="20">
        <v>5469</v>
      </c>
      <c r="H53" s="20">
        <v>3266</v>
      </c>
      <c r="I53" s="20">
        <v>3708</v>
      </c>
      <c r="J53" s="20">
        <v>3480</v>
      </c>
      <c r="K53" s="20">
        <v>5938</v>
      </c>
      <c r="L53" s="20">
        <v>5742</v>
      </c>
      <c r="M53" s="20">
        <v>6293</v>
      </c>
      <c r="N53" s="20">
        <v>5386</v>
      </c>
      <c r="O53" s="20">
        <v>8685</v>
      </c>
      <c r="P53" s="20">
        <v>3458</v>
      </c>
      <c r="Q53" s="21">
        <f t="shared" ref="Q53:Q91" si="1">SUM(B53:P53)</f>
        <v>79454</v>
      </c>
    </row>
    <row r="54" spans="1:17" x14ac:dyDescent="0.2">
      <c r="A54" s="78" t="s">
        <v>186</v>
      </c>
      <c r="B54" s="22">
        <v>4219</v>
      </c>
      <c r="C54" s="22">
        <v>6051</v>
      </c>
      <c r="D54" s="22">
        <v>7848</v>
      </c>
      <c r="E54" s="22">
        <v>5215</v>
      </c>
      <c r="F54" s="22">
        <v>5606</v>
      </c>
      <c r="G54" s="22">
        <v>5407</v>
      </c>
      <c r="H54" s="22">
        <v>3781</v>
      </c>
      <c r="I54" s="22">
        <v>3883</v>
      </c>
      <c r="J54" s="22">
        <v>3666</v>
      </c>
      <c r="K54" s="22">
        <v>6209</v>
      </c>
      <c r="L54" s="22">
        <v>6271</v>
      </c>
      <c r="M54" s="22">
        <v>5948</v>
      </c>
      <c r="N54" s="22">
        <v>5965</v>
      </c>
      <c r="O54" s="22">
        <v>9872</v>
      </c>
      <c r="P54" s="22">
        <v>3405</v>
      </c>
      <c r="Q54" s="23">
        <f t="shared" si="1"/>
        <v>83346</v>
      </c>
    </row>
    <row r="55" spans="1:17" x14ac:dyDescent="0.2">
      <c r="A55" s="77" t="s">
        <v>187</v>
      </c>
      <c r="B55" s="20">
        <v>3435</v>
      </c>
      <c r="C55" s="20">
        <v>5717</v>
      </c>
      <c r="D55" s="20">
        <v>6634</v>
      </c>
      <c r="E55" s="20">
        <v>4704</v>
      </c>
      <c r="F55" s="20">
        <v>5079</v>
      </c>
      <c r="G55" s="20">
        <v>4396</v>
      </c>
      <c r="H55" s="20">
        <v>2889</v>
      </c>
      <c r="I55" s="20">
        <v>3274</v>
      </c>
      <c r="J55" s="20">
        <v>3254</v>
      </c>
      <c r="K55" s="20">
        <v>5552</v>
      </c>
      <c r="L55" s="20">
        <v>5249</v>
      </c>
      <c r="M55" s="20">
        <v>5218</v>
      </c>
      <c r="N55" s="20">
        <v>4852</v>
      </c>
      <c r="O55" s="20">
        <v>7997</v>
      </c>
      <c r="P55" s="20">
        <v>2810</v>
      </c>
      <c r="Q55" s="21">
        <f t="shared" si="1"/>
        <v>71060</v>
      </c>
    </row>
    <row r="56" spans="1:17" x14ac:dyDescent="0.2">
      <c r="A56" s="78" t="s">
        <v>188</v>
      </c>
      <c r="B56" s="22">
        <v>3943</v>
      </c>
      <c r="C56" s="22">
        <v>5635</v>
      </c>
      <c r="D56" s="22">
        <v>6772</v>
      </c>
      <c r="E56" s="22">
        <v>4713</v>
      </c>
      <c r="F56" s="22">
        <v>4434</v>
      </c>
      <c r="G56" s="22">
        <v>4912</v>
      </c>
      <c r="H56" s="22">
        <v>3129</v>
      </c>
      <c r="I56" s="22">
        <v>3652</v>
      </c>
      <c r="J56" s="22">
        <v>3725</v>
      </c>
      <c r="K56" s="22">
        <v>5882</v>
      </c>
      <c r="L56" s="22">
        <v>4978</v>
      </c>
      <c r="M56" s="22">
        <v>5874</v>
      </c>
      <c r="N56" s="22">
        <v>5116</v>
      </c>
      <c r="O56" s="22">
        <v>8235</v>
      </c>
      <c r="P56" s="22">
        <v>2906</v>
      </c>
      <c r="Q56" s="23">
        <f t="shared" si="1"/>
        <v>73906</v>
      </c>
    </row>
    <row r="57" spans="1:17" x14ac:dyDescent="0.2">
      <c r="A57" s="77" t="s">
        <v>189</v>
      </c>
      <c r="B57" s="20">
        <v>3919</v>
      </c>
      <c r="C57" s="20">
        <v>5407</v>
      </c>
      <c r="D57" s="20">
        <v>7130</v>
      </c>
      <c r="E57" s="20">
        <v>5263</v>
      </c>
      <c r="F57" s="20">
        <v>5157</v>
      </c>
      <c r="G57" s="20">
        <v>4819</v>
      </c>
      <c r="H57" s="20">
        <v>3252</v>
      </c>
      <c r="I57" s="20">
        <v>3649</v>
      </c>
      <c r="J57" s="20">
        <v>3633</v>
      </c>
      <c r="K57" s="20">
        <v>6396</v>
      </c>
      <c r="L57" s="20">
        <v>5761</v>
      </c>
      <c r="M57" s="20">
        <v>6023</v>
      </c>
      <c r="N57" s="20">
        <v>5674</v>
      </c>
      <c r="O57" s="20">
        <v>9031</v>
      </c>
      <c r="P57" s="20">
        <v>3177</v>
      </c>
      <c r="Q57" s="21">
        <f t="shared" si="1"/>
        <v>78291</v>
      </c>
    </row>
    <row r="58" spans="1:17" x14ac:dyDescent="0.2">
      <c r="A58" s="78" t="s">
        <v>190</v>
      </c>
      <c r="B58" s="22">
        <v>4391</v>
      </c>
      <c r="C58" s="22">
        <v>5821</v>
      </c>
      <c r="D58" s="22">
        <v>7797</v>
      </c>
      <c r="E58" s="22">
        <v>5933</v>
      </c>
      <c r="F58" s="22">
        <v>5734</v>
      </c>
      <c r="G58" s="22">
        <v>5614</v>
      </c>
      <c r="H58" s="22">
        <v>3213</v>
      </c>
      <c r="I58" s="22">
        <v>3506</v>
      </c>
      <c r="J58" s="22">
        <v>3756</v>
      </c>
      <c r="K58" s="22">
        <v>6837</v>
      </c>
      <c r="L58" s="22">
        <v>6333</v>
      </c>
      <c r="M58" s="22">
        <v>6125</v>
      </c>
      <c r="N58" s="22">
        <v>5750</v>
      </c>
      <c r="O58" s="22">
        <v>10208</v>
      </c>
      <c r="P58" s="22">
        <v>3334</v>
      </c>
      <c r="Q58" s="23">
        <f t="shared" si="1"/>
        <v>84352</v>
      </c>
    </row>
    <row r="59" spans="1:17" x14ac:dyDescent="0.2">
      <c r="A59" s="77" t="s">
        <v>191</v>
      </c>
      <c r="B59" s="20">
        <v>4273</v>
      </c>
      <c r="C59" s="20">
        <v>5525</v>
      </c>
      <c r="D59" s="20">
        <v>7425</v>
      </c>
      <c r="E59" s="20">
        <v>5628</v>
      </c>
      <c r="F59" s="20">
        <v>5549</v>
      </c>
      <c r="G59" s="20">
        <v>5056</v>
      </c>
      <c r="H59" s="20">
        <v>3174</v>
      </c>
      <c r="I59" s="20">
        <v>3896</v>
      </c>
      <c r="J59" s="20">
        <v>3736</v>
      </c>
      <c r="K59" s="20">
        <v>5733</v>
      </c>
      <c r="L59" s="20">
        <v>5739</v>
      </c>
      <c r="M59" s="20">
        <v>6102</v>
      </c>
      <c r="N59" s="20">
        <v>5427</v>
      </c>
      <c r="O59" s="20">
        <v>8742</v>
      </c>
      <c r="P59" s="20">
        <v>3416</v>
      </c>
      <c r="Q59" s="21">
        <f t="shared" si="1"/>
        <v>79421</v>
      </c>
    </row>
    <row r="60" spans="1:17" x14ac:dyDescent="0.2">
      <c r="A60" s="78" t="s">
        <v>192</v>
      </c>
      <c r="B60" s="22">
        <v>2570</v>
      </c>
      <c r="C60" s="22">
        <v>3850</v>
      </c>
      <c r="D60" s="22">
        <v>5559</v>
      </c>
      <c r="E60" s="22">
        <v>3403</v>
      </c>
      <c r="F60" s="22">
        <v>3529</v>
      </c>
      <c r="G60" s="22">
        <v>3457</v>
      </c>
      <c r="H60" s="22">
        <v>2049</v>
      </c>
      <c r="I60" s="22">
        <v>2410</v>
      </c>
      <c r="J60" s="22">
        <v>2176</v>
      </c>
      <c r="K60" s="22">
        <v>3620</v>
      </c>
      <c r="L60" s="22">
        <v>4044</v>
      </c>
      <c r="M60" s="22">
        <v>3850</v>
      </c>
      <c r="N60" s="22">
        <v>3623</v>
      </c>
      <c r="O60" s="22">
        <v>5103</v>
      </c>
      <c r="P60" s="22">
        <v>2161</v>
      </c>
      <c r="Q60" s="23">
        <f t="shared" si="1"/>
        <v>51404</v>
      </c>
    </row>
    <row r="61" spans="1:17" x14ac:dyDescent="0.2">
      <c r="A61" s="77" t="s">
        <v>193</v>
      </c>
      <c r="B61" s="20">
        <v>4477</v>
      </c>
      <c r="C61" s="20">
        <v>5820</v>
      </c>
      <c r="D61" s="20">
        <v>8310</v>
      </c>
      <c r="E61" s="20">
        <v>5836</v>
      </c>
      <c r="F61" s="20">
        <v>5531</v>
      </c>
      <c r="G61" s="20">
        <v>5142</v>
      </c>
      <c r="H61" s="20">
        <v>3035</v>
      </c>
      <c r="I61" s="20">
        <v>3710</v>
      </c>
      <c r="J61" s="20">
        <v>3534</v>
      </c>
      <c r="K61" s="20">
        <v>5776</v>
      </c>
      <c r="L61" s="20">
        <v>5954</v>
      </c>
      <c r="M61" s="20">
        <v>6665</v>
      </c>
      <c r="N61" s="20">
        <v>5384</v>
      </c>
      <c r="O61" s="20">
        <v>9722</v>
      </c>
      <c r="P61" s="20">
        <v>3288</v>
      </c>
      <c r="Q61" s="21">
        <f t="shared" si="1"/>
        <v>82184</v>
      </c>
    </row>
    <row r="62" spans="1:17" x14ac:dyDescent="0.2">
      <c r="A62" s="78" t="s">
        <v>194</v>
      </c>
      <c r="B62" s="22">
        <v>4318</v>
      </c>
      <c r="C62" s="22">
        <v>5759</v>
      </c>
      <c r="D62" s="22">
        <v>7794</v>
      </c>
      <c r="E62" s="22">
        <v>5213</v>
      </c>
      <c r="F62" s="22">
        <v>5175</v>
      </c>
      <c r="G62" s="22">
        <v>5247</v>
      </c>
      <c r="H62" s="22">
        <v>3289</v>
      </c>
      <c r="I62" s="22">
        <v>3923</v>
      </c>
      <c r="J62" s="22">
        <v>3617</v>
      </c>
      <c r="K62" s="22">
        <v>5695</v>
      </c>
      <c r="L62" s="22">
        <v>5856</v>
      </c>
      <c r="M62" s="22">
        <v>6224</v>
      </c>
      <c r="N62" s="22">
        <v>5010</v>
      </c>
      <c r="O62" s="22">
        <v>8845</v>
      </c>
      <c r="P62" s="22">
        <v>3472</v>
      </c>
      <c r="Q62" s="23">
        <f t="shared" si="1"/>
        <v>79437</v>
      </c>
    </row>
    <row r="63" spans="1:17" x14ac:dyDescent="0.2">
      <c r="A63" s="79" t="s">
        <v>195</v>
      </c>
      <c r="B63" s="24">
        <v>4066</v>
      </c>
      <c r="C63" s="24">
        <v>6035</v>
      </c>
      <c r="D63" s="24">
        <v>8219</v>
      </c>
      <c r="E63" s="24">
        <v>5400</v>
      </c>
      <c r="F63" s="24">
        <v>5504</v>
      </c>
      <c r="G63" s="24">
        <v>5663</v>
      </c>
      <c r="H63" s="24">
        <v>3623</v>
      </c>
      <c r="I63" s="24">
        <v>4082</v>
      </c>
      <c r="J63" s="24">
        <v>3969</v>
      </c>
      <c r="K63" s="24">
        <v>5875</v>
      </c>
      <c r="L63" s="24">
        <v>6266</v>
      </c>
      <c r="M63" s="24">
        <v>6302</v>
      </c>
      <c r="N63" s="24">
        <v>5400</v>
      </c>
      <c r="O63" s="24">
        <v>9623</v>
      </c>
      <c r="P63" s="24">
        <v>3327</v>
      </c>
      <c r="Q63" s="25">
        <f t="shared" si="1"/>
        <v>83354</v>
      </c>
    </row>
    <row r="64" spans="1:17" ht="15" customHeight="1" x14ac:dyDescent="0.2">
      <c r="A64" s="76" t="s">
        <v>196</v>
      </c>
      <c r="B64" s="18">
        <v>3795</v>
      </c>
      <c r="C64" s="18">
        <v>5284</v>
      </c>
      <c r="D64" s="18">
        <v>7848</v>
      </c>
      <c r="E64" s="18">
        <v>5149</v>
      </c>
      <c r="F64" s="18">
        <v>5539</v>
      </c>
      <c r="G64" s="18">
        <v>5429</v>
      </c>
      <c r="H64" s="18">
        <v>3467</v>
      </c>
      <c r="I64" s="18">
        <v>3338</v>
      </c>
      <c r="J64" s="18">
        <v>3793</v>
      </c>
      <c r="K64" s="18">
        <v>5230</v>
      </c>
      <c r="L64" s="18">
        <v>5645</v>
      </c>
      <c r="M64" s="18">
        <v>5935</v>
      </c>
      <c r="N64" s="18">
        <v>5466</v>
      </c>
      <c r="O64" s="18">
        <v>9017</v>
      </c>
      <c r="P64" s="18">
        <v>3067</v>
      </c>
      <c r="Q64" s="19">
        <f t="shared" si="1"/>
        <v>78002</v>
      </c>
    </row>
    <row r="65" spans="1:17" x14ac:dyDescent="0.2">
      <c r="A65" s="77" t="s">
        <v>197</v>
      </c>
      <c r="B65" s="20">
        <v>3940</v>
      </c>
      <c r="C65" s="20">
        <v>5662</v>
      </c>
      <c r="D65" s="20">
        <v>8952</v>
      </c>
      <c r="E65" s="20">
        <v>5669</v>
      </c>
      <c r="F65" s="20">
        <v>5652</v>
      </c>
      <c r="G65" s="20">
        <v>5267</v>
      </c>
      <c r="H65" s="20">
        <v>3835</v>
      </c>
      <c r="I65" s="20">
        <v>3809</v>
      </c>
      <c r="J65" s="20">
        <v>4047</v>
      </c>
      <c r="K65" s="20">
        <v>5865</v>
      </c>
      <c r="L65" s="20">
        <v>5895</v>
      </c>
      <c r="M65" s="20">
        <v>6271</v>
      </c>
      <c r="N65" s="20">
        <v>6089</v>
      </c>
      <c r="O65" s="20">
        <v>10118</v>
      </c>
      <c r="P65" s="20">
        <v>4092</v>
      </c>
      <c r="Q65" s="21">
        <f t="shared" si="1"/>
        <v>85163</v>
      </c>
    </row>
    <row r="66" spans="1:17" x14ac:dyDescent="0.2">
      <c r="A66" s="78" t="s">
        <v>198</v>
      </c>
      <c r="B66" s="22">
        <v>3619</v>
      </c>
      <c r="C66" s="22">
        <v>5546</v>
      </c>
      <c r="D66" s="22">
        <v>8800</v>
      </c>
      <c r="E66" s="22">
        <v>5835</v>
      </c>
      <c r="F66" s="22">
        <v>5648</v>
      </c>
      <c r="G66" s="22">
        <v>5313</v>
      </c>
      <c r="H66" s="22">
        <v>4223</v>
      </c>
      <c r="I66" s="22">
        <v>3338</v>
      </c>
      <c r="J66" s="22">
        <v>4262</v>
      </c>
      <c r="K66" s="22">
        <v>5755</v>
      </c>
      <c r="L66" s="22">
        <v>5857</v>
      </c>
      <c r="M66" s="22">
        <v>5639</v>
      </c>
      <c r="N66" s="22">
        <v>5556</v>
      </c>
      <c r="O66" s="22">
        <v>9826</v>
      </c>
      <c r="P66" s="22">
        <v>3405</v>
      </c>
      <c r="Q66" s="23">
        <f t="shared" si="1"/>
        <v>82622</v>
      </c>
    </row>
    <row r="67" spans="1:17" x14ac:dyDescent="0.2">
      <c r="A67" s="77" t="s">
        <v>199</v>
      </c>
      <c r="B67" s="20">
        <v>3495</v>
      </c>
      <c r="C67" s="20">
        <v>6236</v>
      </c>
      <c r="D67" s="20">
        <v>8286</v>
      </c>
      <c r="E67" s="20">
        <v>5998</v>
      </c>
      <c r="F67" s="20">
        <v>4460</v>
      </c>
      <c r="G67" s="20">
        <v>5334</v>
      </c>
      <c r="H67" s="20">
        <v>3855</v>
      </c>
      <c r="I67" s="20">
        <v>3710</v>
      </c>
      <c r="J67" s="20">
        <v>4341</v>
      </c>
      <c r="K67" s="20">
        <v>5369</v>
      </c>
      <c r="L67" s="20">
        <v>6270</v>
      </c>
      <c r="M67" s="20">
        <v>5295</v>
      </c>
      <c r="N67" s="20">
        <v>5251</v>
      </c>
      <c r="O67" s="20">
        <v>8085</v>
      </c>
      <c r="P67" s="20">
        <v>3262</v>
      </c>
      <c r="Q67" s="21">
        <f t="shared" si="1"/>
        <v>79247</v>
      </c>
    </row>
    <row r="68" spans="1:17" x14ac:dyDescent="0.2">
      <c r="A68" s="78" t="s">
        <v>200</v>
      </c>
      <c r="B68" s="22">
        <v>3826</v>
      </c>
      <c r="C68" s="22">
        <v>6989</v>
      </c>
      <c r="D68" s="22">
        <v>9062</v>
      </c>
      <c r="E68" s="22">
        <v>6104</v>
      </c>
      <c r="F68" s="22">
        <v>5124</v>
      </c>
      <c r="G68" s="22">
        <v>5892</v>
      </c>
      <c r="H68" s="22">
        <v>3866</v>
      </c>
      <c r="I68" s="22">
        <v>4284</v>
      </c>
      <c r="J68" s="22">
        <v>4296</v>
      </c>
      <c r="K68" s="22">
        <v>5079</v>
      </c>
      <c r="L68" s="22">
        <v>6103</v>
      </c>
      <c r="M68" s="22">
        <v>5786</v>
      </c>
      <c r="N68" s="22">
        <v>5566</v>
      </c>
      <c r="O68" s="22">
        <v>9584</v>
      </c>
      <c r="P68" s="22">
        <v>3017</v>
      </c>
      <c r="Q68" s="23">
        <f t="shared" si="1"/>
        <v>84578</v>
      </c>
    </row>
    <row r="69" spans="1:17" x14ac:dyDescent="0.2">
      <c r="A69" s="77" t="s">
        <v>201</v>
      </c>
      <c r="B69" s="20">
        <v>4081</v>
      </c>
      <c r="C69" s="20">
        <v>6642</v>
      </c>
      <c r="D69" s="20">
        <v>9062</v>
      </c>
      <c r="E69" s="20">
        <v>6203</v>
      </c>
      <c r="F69" s="20">
        <v>4974</v>
      </c>
      <c r="G69" s="20">
        <v>5797</v>
      </c>
      <c r="H69" s="20">
        <v>3575</v>
      </c>
      <c r="I69" s="20">
        <v>3383</v>
      </c>
      <c r="J69" s="20">
        <v>4013</v>
      </c>
      <c r="K69" s="20">
        <v>6165</v>
      </c>
      <c r="L69" s="20">
        <v>6120</v>
      </c>
      <c r="M69" s="20">
        <v>4595</v>
      </c>
      <c r="N69" s="20">
        <v>5978</v>
      </c>
      <c r="O69" s="20">
        <v>9892</v>
      </c>
      <c r="P69" s="20">
        <v>3267</v>
      </c>
      <c r="Q69" s="21">
        <f t="shared" si="1"/>
        <v>83747</v>
      </c>
    </row>
    <row r="70" spans="1:17" x14ac:dyDescent="0.2">
      <c r="A70" s="78" t="s">
        <v>202</v>
      </c>
      <c r="B70" s="22">
        <v>3934</v>
      </c>
      <c r="C70" s="22">
        <v>7125</v>
      </c>
      <c r="D70" s="22">
        <v>9012</v>
      </c>
      <c r="E70" s="22">
        <v>6045</v>
      </c>
      <c r="F70" s="22">
        <v>4745</v>
      </c>
      <c r="G70" s="22">
        <v>5630</v>
      </c>
      <c r="H70" s="22">
        <v>3828</v>
      </c>
      <c r="I70" s="22">
        <v>4063</v>
      </c>
      <c r="J70" s="22">
        <v>3747</v>
      </c>
      <c r="K70" s="22">
        <v>6831</v>
      </c>
      <c r="L70" s="22">
        <v>6645</v>
      </c>
      <c r="M70" s="22">
        <v>5341</v>
      </c>
      <c r="N70" s="22">
        <v>6677</v>
      </c>
      <c r="O70" s="22">
        <v>10120</v>
      </c>
      <c r="P70" s="22">
        <v>3667</v>
      </c>
      <c r="Q70" s="23">
        <f t="shared" si="1"/>
        <v>87410</v>
      </c>
    </row>
    <row r="71" spans="1:17" x14ac:dyDescent="0.2">
      <c r="A71" s="77" t="s">
        <v>203</v>
      </c>
      <c r="B71" s="20">
        <v>3967</v>
      </c>
      <c r="C71" s="20">
        <v>5769</v>
      </c>
      <c r="D71" s="20">
        <v>8195</v>
      </c>
      <c r="E71" s="20">
        <v>5210</v>
      </c>
      <c r="F71" s="20">
        <v>4969</v>
      </c>
      <c r="G71" s="20">
        <v>4481</v>
      </c>
      <c r="H71" s="20">
        <v>3227</v>
      </c>
      <c r="I71" s="20">
        <v>4035</v>
      </c>
      <c r="J71" s="20">
        <v>3559</v>
      </c>
      <c r="K71" s="20">
        <v>6142</v>
      </c>
      <c r="L71" s="20">
        <v>5835</v>
      </c>
      <c r="M71" s="20">
        <v>5394</v>
      </c>
      <c r="N71" s="20">
        <v>5741</v>
      </c>
      <c r="O71" s="20">
        <v>9116</v>
      </c>
      <c r="P71" s="20">
        <v>3739</v>
      </c>
      <c r="Q71" s="21">
        <f t="shared" si="1"/>
        <v>79379</v>
      </c>
    </row>
    <row r="72" spans="1:17" x14ac:dyDescent="0.2">
      <c r="A72" s="78" t="s">
        <v>204</v>
      </c>
      <c r="B72" s="22">
        <v>2490</v>
      </c>
      <c r="C72" s="22">
        <v>4587</v>
      </c>
      <c r="D72" s="22">
        <v>6006</v>
      </c>
      <c r="E72" s="22">
        <v>3685</v>
      </c>
      <c r="F72" s="22">
        <v>3995</v>
      </c>
      <c r="G72" s="22">
        <v>3849</v>
      </c>
      <c r="H72" s="22">
        <v>2392</v>
      </c>
      <c r="I72" s="22">
        <v>2778</v>
      </c>
      <c r="J72" s="22">
        <v>2107</v>
      </c>
      <c r="K72" s="22">
        <v>4064</v>
      </c>
      <c r="L72" s="22">
        <v>4611</v>
      </c>
      <c r="M72" s="22">
        <v>4358</v>
      </c>
      <c r="N72" s="22">
        <v>4101</v>
      </c>
      <c r="O72" s="22">
        <v>5366</v>
      </c>
      <c r="P72" s="22">
        <v>2613</v>
      </c>
      <c r="Q72" s="23">
        <f t="shared" si="1"/>
        <v>57002</v>
      </c>
    </row>
    <row r="73" spans="1:17" x14ac:dyDescent="0.2">
      <c r="A73" s="77" t="s">
        <v>205</v>
      </c>
      <c r="B73" s="20">
        <v>3104</v>
      </c>
      <c r="C73" s="20">
        <v>4819</v>
      </c>
      <c r="D73" s="20">
        <v>7981</v>
      </c>
      <c r="E73" s="20">
        <v>4970</v>
      </c>
      <c r="F73" s="20">
        <v>4622</v>
      </c>
      <c r="G73" s="20">
        <v>5788</v>
      </c>
      <c r="H73" s="20">
        <v>2819</v>
      </c>
      <c r="I73" s="20">
        <v>3232</v>
      </c>
      <c r="J73" s="20">
        <v>2923</v>
      </c>
      <c r="K73" s="20">
        <v>5992</v>
      </c>
      <c r="L73" s="20">
        <v>5825</v>
      </c>
      <c r="M73" s="20">
        <v>5700</v>
      </c>
      <c r="N73" s="20">
        <v>4695</v>
      </c>
      <c r="O73" s="20">
        <v>8006</v>
      </c>
      <c r="P73" s="20">
        <v>3021</v>
      </c>
      <c r="Q73" s="21">
        <f t="shared" si="1"/>
        <v>73497</v>
      </c>
    </row>
    <row r="74" spans="1:17" x14ac:dyDescent="0.2">
      <c r="A74" s="78" t="s">
        <v>206</v>
      </c>
      <c r="B74" s="22">
        <v>1211</v>
      </c>
      <c r="C74" s="22">
        <v>2291</v>
      </c>
      <c r="D74" s="22">
        <v>6107</v>
      </c>
      <c r="E74" s="22">
        <v>1852</v>
      </c>
      <c r="F74" s="22">
        <v>1756</v>
      </c>
      <c r="G74" s="22">
        <v>2063</v>
      </c>
      <c r="H74" s="22">
        <v>1305</v>
      </c>
      <c r="I74" s="22">
        <v>1530</v>
      </c>
      <c r="J74" s="22">
        <v>1219</v>
      </c>
      <c r="K74" s="22">
        <v>4299</v>
      </c>
      <c r="L74" s="22">
        <v>3172</v>
      </c>
      <c r="M74" s="22">
        <v>2356</v>
      </c>
      <c r="N74" s="22">
        <v>1521</v>
      </c>
      <c r="O74" s="22">
        <v>3876</v>
      </c>
      <c r="P74" s="22">
        <v>1487</v>
      </c>
      <c r="Q74" s="23">
        <f t="shared" si="1"/>
        <v>36045</v>
      </c>
    </row>
    <row r="75" spans="1:17" x14ac:dyDescent="0.2">
      <c r="A75" s="79" t="s">
        <v>207</v>
      </c>
      <c r="B75" s="24">
        <v>999</v>
      </c>
      <c r="C75" s="24">
        <v>1504</v>
      </c>
      <c r="D75" s="24">
        <v>3419</v>
      </c>
      <c r="E75" s="24">
        <v>1371</v>
      </c>
      <c r="F75" s="24">
        <v>1229</v>
      </c>
      <c r="G75" s="24">
        <v>1821</v>
      </c>
      <c r="H75" s="24">
        <v>754</v>
      </c>
      <c r="I75" s="24">
        <v>1085</v>
      </c>
      <c r="J75" s="24">
        <v>924</v>
      </c>
      <c r="K75" s="24">
        <v>2327</v>
      </c>
      <c r="L75" s="24">
        <v>1596</v>
      </c>
      <c r="M75" s="24">
        <v>1780</v>
      </c>
      <c r="N75" s="24">
        <v>1173</v>
      </c>
      <c r="O75" s="24">
        <v>2269</v>
      </c>
      <c r="P75" s="24">
        <v>1139</v>
      </c>
      <c r="Q75" s="25">
        <f t="shared" si="1"/>
        <v>23390</v>
      </c>
    </row>
    <row r="76" spans="1:17" ht="15" customHeight="1" x14ac:dyDescent="0.2">
      <c r="A76" s="76" t="s">
        <v>208</v>
      </c>
      <c r="B76" s="18">
        <v>0</v>
      </c>
      <c r="C76" s="18">
        <v>0</v>
      </c>
      <c r="D76" s="18">
        <v>0</v>
      </c>
      <c r="E76" s="18">
        <v>0</v>
      </c>
      <c r="F76" s="18">
        <v>0</v>
      </c>
      <c r="G76" s="18">
        <v>0</v>
      </c>
      <c r="H76" s="18">
        <v>0</v>
      </c>
      <c r="I76" s="18">
        <v>0</v>
      </c>
      <c r="J76" s="18">
        <v>0</v>
      </c>
      <c r="K76" s="18">
        <v>0</v>
      </c>
      <c r="L76" s="18">
        <v>0</v>
      </c>
      <c r="M76" s="18">
        <v>0</v>
      </c>
      <c r="N76" s="18">
        <v>0</v>
      </c>
      <c r="O76" s="18">
        <v>0</v>
      </c>
      <c r="P76" s="18">
        <v>0</v>
      </c>
      <c r="Q76" s="19">
        <f t="shared" si="1"/>
        <v>0</v>
      </c>
    </row>
    <row r="77" spans="1:17" x14ac:dyDescent="0.2">
      <c r="A77" s="77" t="s">
        <v>209</v>
      </c>
      <c r="B77" s="20">
        <v>0</v>
      </c>
      <c r="C77" s="20">
        <v>0</v>
      </c>
      <c r="D77" s="20">
        <v>0</v>
      </c>
      <c r="E77" s="20">
        <v>0</v>
      </c>
      <c r="F77" s="20">
        <v>0</v>
      </c>
      <c r="G77" s="20">
        <v>0</v>
      </c>
      <c r="H77" s="20">
        <v>0</v>
      </c>
      <c r="I77" s="20">
        <v>0</v>
      </c>
      <c r="J77" s="20">
        <v>0</v>
      </c>
      <c r="K77" s="20">
        <v>0</v>
      </c>
      <c r="L77" s="20">
        <v>0</v>
      </c>
      <c r="M77" s="20">
        <v>0</v>
      </c>
      <c r="N77" s="20">
        <v>0</v>
      </c>
      <c r="O77" s="20">
        <v>0</v>
      </c>
      <c r="P77" s="20">
        <v>0</v>
      </c>
      <c r="Q77" s="21">
        <f t="shared" si="1"/>
        <v>0</v>
      </c>
    </row>
    <row r="78" spans="1:17" x14ac:dyDescent="0.2">
      <c r="A78" s="78" t="s">
        <v>210</v>
      </c>
      <c r="B78" s="22">
        <v>0</v>
      </c>
      <c r="C78" s="22">
        <v>0</v>
      </c>
      <c r="D78" s="22">
        <v>0</v>
      </c>
      <c r="E78" s="22">
        <v>0</v>
      </c>
      <c r="F78" s="22">
        <v>0</v>
      </c>
      <c r="G78" s="22">
        <v>0</v>
      </c>
      <c r="H78" s="22">
        <v>0</v>
      </c>
      <c r="I78" s="22">
        <v>0</v>
      </c>
      <c r="J78" s="22">
        <v>0</v>
      </c>
      <c r="K78" s="22">
        <v>0</v>
      </c>
      <c r="L78" s="22">
        <v>0</v>
      </c>
      <c r="M78" s="22">
        <v>47</v>
      </c>
      <c r="N78" s="22">
        <v>0</v>
      </c>
      <c r="O78" s="22">
        <v>0</v>
      </c>
      <c r="P78" s="22">
        <v>0</v>
      </c>
      <c r="Q78" s="23">
        <f t="shared" si="1"/>
        <v>47</v>
      </c>
    </row>
    <row r="79" spans="1:17" x14ac:dyDescent="0.2">
      <c r="A79" s="77" t="s">
        <v>211</v>
      </c>
      <c r="B79" s="20">
        <v>256</v>
      </c>
      <c r="C79" s="20">
        <v>283</v>
      </c>
      <c r="D79" s="20">
        <v>0</v>
      </c>
      <c r="E79" s="20">
        <v>188</v>
      </c>
      <c r="F79" s="20">
        <v>233</v>
      </c>
      <c r="G79" s="20">
        <v>0</v>
      </c>
      <c r="H79" s="20">
        <v>246</v>
      </c>
      <c r="I79" s="20">
        <v>195</v>
      </c>
      <c r="J79" s="20">
        <v>120</v>
      </c>
      <c r="K79" s="20">
        <v>416</v>
      </c>
      <c r="L79" s="20">
        <v>212</v>
      </c>
      <c r="M79" s="20">
        <v>375</v>
      </c>
      <c r="N79" s="20">
        <v>235</v>
      </c>
      <c r="O79" s="20">
        <v>0</v>
      </c>
      <c r="P79" s="20">
        <v>135</v>
      </c>
      <c r="Q79" s="21">
        <f t="shared" si="1"/>
        <v>2894</v>
      </c>
    </row>
    <row r="80" spans="1:17" x14ac:dyDescent="0.2">
      <c r="A80" s="78" t="s">
        <v>212</v>
      </c>
      <c r="B80" s="22">
        <v>295</v>
      </c>
      <c r="C80" s="22">
        <v>407</v>
      </c>
      <c r="D80" s="22">
        <v>0</v>
      </c>
      <c r="E80" s="22">
        <v>289</v>
      </c>
      <c r="F80" s="22">
        <v>331</v>
      </c>
      <c r="G80" s="22">
        <v>110</v>
      </c>
      <c r="H80" s="22">
        <v>261</v>
      </c>
      <c r="I80" s="22">
        <v>291</v>
      </c>
      <c r="J80" s="22">
        <v>167</v>
      </c>
      <c r="K80" s="22">
        <v>614</v>
      </c>
      <c r="L80" s="22">
        <v>405</v>
      </c>
      <c r="M80" s="22">
        <v>749</v>
      </c>
      <c r="N80" s="22">
        <v>427</v>
      </c>
      <c r="O80" s="22">
        <v>0</v>
      </c>
      <c r="P80" s="22">
        <v>194</v>
      </c>
      <c r="Q80" s="23">
        <f t="shared" si="1"/>
        <v>4540</v>
      </c>
    </row>
    <row r="81" spans="1:19" x14ac:dyDescent="0.2">
      <c r="A81" s="77" t="s">
        <v>213</v>
      </c>
      <c r="B81" s="20">
        <v>771</v>
      </c>
      <c r="C81" s="20">
        <v>858</v>
      </c>
      <c r="D81" s="20">
        <v>57</v>
      </c>
      <c r="E81" s="20">
        <v>839</v>
      </c>
      <c r="F81" s="20">
        <v>914</v>
      </c>
      <c r="G81" s="20">
        <v>1242</v>
      </c>
      <c r="H81" s="20">
        <v>489</v>
      </c>
      <c r="I81" s="20">
        <v>579</v>
      </c>
      <c r="J81" s="20">
        <v>527</v>
      </c>
      <c r="K81" s="20">
        <v>1243</v>
      </c>
      <c r="L81" s="20">
        <v>1026</v>
      </c>
      <c r="M81" s="20">
        <v>1360</v>
      </c>
      <c r="N81" s="20">
        <v>818</v>
      </c>
      <c r="O81" s="20">
        <v>1506</v>
      </c>
      <c r="P81" s="20">
        <v>481</v>
      </c>
      <c r="Q81" s="21">
        <f t="shared" si="1"/>
        <v>12710</v>
      </c>
    </row>
    <row r="82" spans="1:19" x14ac:dyDescent="0.2">
      <c r="A82" s="78" t="s">
        <v>214</v>
      </c>
      <c r="B82" s="22">
        <v>1144</v>
      </c>
      <c r="C82" s="22">
        <v>1556</v>
      </c>
      <c r="D82" s="22">
        <v>1789</v>
      </c>
      <c r="E82" s="22">
        <v>1234</v>
      </c>
      <c r="F82" s="22">
        <v>1266</v>
      </c>
      <c r="G82" s="22">
        <v>1636</v>
      </c>
      <c r="H82" s="22">
        <v>677</v>
      </c>
      <c r="I82" s="22">
        <v>1023</v>
      </c>
      <c r="J82" s="22">
        <v>753</v>
      </c>
      <c r="K82" s="22">
        <v>1614</v>
      </c>
      <c r="L82" s="22">
        <v>1679</v>
      </c>
      <c r="M82" s="22">
        <v>2041</v>
      </c>
      <c r="N82" s="22">
        <v>1392</v>
      </c>
      <c r="O82" s="22">
        <v>1994</v>
      </c>
      <c r="P82" s="22">
        <v>924</v>
      </c>
      <c r="Q82" s="23">
        <f t="shared" si="1"/>
        <v>20722</v>
      </c>
    </row>
    <row r="83" spans="1:19" x14ac:dyDescent="0.2">
      <c r="A83" s="77" t="s">
        <v>215</v>
      </c>
      <c r="B83" s="20">
        <v>1208</v>
      </c>
      <c r="C83" s="20">
        <v>1695</v>
      </c>
      <c r="D83" s="20">
        <v>2407</v>
      </c>
      <c r="E83" s="20">
        <v>1359</v>
      </c>
      <c r="F83" s="20">
        <v>1509</v>
      </c>
      <c r="G83" s="20">
        <v>1891</v>
      </c>
      <c r="H83" s="20">
        <v>773</v>
      </c>
      <c r="I83" s="20">
        <v>1103</v>
      </c>
      <c r="J83" s="20">
        <v>599</v>
      </c>
      <c r="K83" s="20">
        <v>1514</v>
      </c>
      <c r="L83" s="20">
        <v>1963</v>
      </c>
      <c r="M83" s="20">
        <v>2090</v>
      </c>
      <c r="N83" s="20">
        <v>1569</v>
      </c>
      <c r="O83" s="20">
        <v>2017</v>
      </c>
      <c r="P83" s="20">
        <v>940</v>
      </c>
      <c r="Q83" s="21">
        <f t="shared" si="1"/>
        <v>22637</v>
      </c>
    </row>
    <row r="84" spans="1:19" x14ac:dyDescent="0.2">
      <c r="A84" s="78" t="s">
        <v>216</v>
      </c>
      <c r="B84" s="22">
        <v>906</v>
      </c>
      <c r="C84" s="22">
        <v>1401</v>
      </c>
      <c r="D84" s="22">
        <v>2018</v>
      </c>
      <c r="E84" s="22">
        <v>1058</v>
      </c>
      <c r="F84" s="22">
        <v>1316</v>
      </c>
      <c r="G84" s="22">
        <v>1921</v>
      </c>
      <c r="H84" s="22">
        <v>707</v>
      </c>
      <c r="I84" s="22">
        <v>954</v>
      </c>
      <c r="J84" s="22">
        <v>750</v>
      </c>
      <c r="K84" s="22">
        <v>1467</v>
      </c>
      <c r="L84" s="22">
        <v>1542</v>
      </c>
      <c r="M84" s="22">
        <v>1890</v>
      </c>
      <c r="N84" s="22">
        <v>1228</v>
      </c>
      <c r="O84" s="22">
        <v>1969</v>
      </c>
      <c r="P84" s="22">
        <v>957</v>
      </c>
      <c r="Q84" s="23">
        <f t="shared" si="1"/>
        <v>20084</v>
      </c>
    </row>
    <row r="85" spans="1:19" x14ac:dyDescent="0.2">
      <c r="A85" s="77" t="s">
        <v>217</v>
      </c>
      <c r="B85" s="20">
        <v>2009</v>
      </c>
      <c r="C85" s="20">
        <v>1916</v>
      </c>
      <c r="D85" s="20">
        <v>3727</v>
      </c>
      <c r="E85" s="20">
        <v>1742</v>
      </c>
      <c r="F85" s="20">
        <v>1812</v>
      </c>
      <c r="G85" s="20">
        <v>2743</v>
      </c>
      <c r="H85" s="20">
        <v>1111</v>
      </c>
      <c r="I85" s="20">
        <v>1640</v>
      </c>
      <c r="J85" s="20">
        <v>1350</v>
      </c>
      <c r="K85" s="20">
        <v>2402</v>
      </c>
      <c r="L85" s="20">
        <v>2998</v>
      </c>
      <c r="M85" s="20">
        <v>2897</v>
      </c>
      <c r="N85" s="20">
        <v>1954</v>
      </c>
      <c r="O85" s="20">
        <v>4335</v>
      </c>
      <c r="P85" s="20">
        <v>1634</v>
      </c>
      <c r="Q85" s="21">
        <f t="shared" si="1"/>
        <v>34270</v>
      </c>
    </row>
    <row r="86" spans="1:19" x14ac:dyDescent="0.2">
      <c r="A86" s="78" t="s">
        <v>218</v>
      </c>
      <c r="B86" s="22">
        <v>2706</v>
      </c>
      <c r="C86" s="22">
        <v>3221</v>
      </c>
      <c r="D86" s="22">
        <v>5041</v>
      </c>
      <c r="E86" s="22">
        <v>2948</v>
      </c>
      <c r="F86" s="22">
        <v>2515</v>
      </c>
      <c r="G86" s="22">
        <v>3912</v>
      </c>
      <c r="H86" s="22">
        <v>1979</v>
      </c>
      <c r="I86" s="22">
        <v>1922</v>
      </c>
      <c r="J86" s="22">
        <v>1919</v>
      </c>
      <c r="K86" s="22">
        <v>3505</v>
      </c>
      <c r="L86" s="22">
        <v>3715</v>
      </c>
      <c r="M86" s="22">
        <v>4091</v>
      </c>
      <c r="N86" s="22">
        <v>2544</v>
      </c>
      <c r="O86" s="22">
        <v>6197</v>
      </c>
      <c r="P86" s="22">
        <v>1824</v>
      </c>
      <c r="Q86" s="23">
        <f t="shared" si="1"/>
        <v>48039</v>
      </c>
    </row>
    <row r="87" spans="1:19" x14ac:dyDescent="0.2">
      <c r="A87" s="79" t="s">
        <v>219</v>
      </c>
      <c r="B87" s="24">
        <v>3062</v>
      </c>
      <c r="C87" s="24">
        <v>3474</v>
      </c>
      <c r="D87" s="24">
        <v>5512</v>
      </c>
      <c r="E87" s="24">
        <v>3278</v>
      </c>
      <c r="F87" s="24">
        <v>3086</v>
      </c>
      <c r="G87" s="24">
        <v>4710</v>
      </c>
      <c r="H87" s="24">
        <v>2359</v>
      </c>
      <c r="I87" s="24">
        <v>2622</v>
      </c>
      <c r="J87" s="24">
        <v>2029</v>
      </c>
      <c r="K87" s="24">
        <v>3938</v>
      </c>
      <c r="L87" s="24">
        <v>4081</v>
      </c>
      <c r="M87" s="24">
        <v>4565</v>
      </c>
      <c r="N87" s="24">
        <v>3005</v>
      </c>
      <c r="O87" s="24">
        <v>6709</v>
      </c>
      <c r="P87" s="24">
        <v>2183</v>
      </c>
      <c r="Q87" s="25">
        <f t="shared" si="1"/>
        <v>54613</v>
      </c>
    </row>
    <row r="88" spans="1:19" ht="15" customHeight="1" x14ac:dyDescent="0.2">
      <c r="A88" s="76" t="s">
        <v>228</v>
      </c>
      <c r="B88" s="18">
        <v>2668</v>
      </c>
      <c r="C88" s="18">
        <v>2940</v>
      </c>
      <c r="D88" s="18">
        <v>4945</v>
      </c>
      <c r="E88" s="18">
        <v>3008</v>
      </c>
      <c r="F88" s="18">
        <v>2652</v>
      </c>
      <c r="G88" s="18">
        <v>3889</v>
      </c>
      <c r="H88" s="18">
        <v>2288</v>
      </c>
      <c r="I88" s="18">
        <v>2283</v>
      </c>
      <c r="J88" s="18">
        <v>1848</v>
      </c>
      <c r="K88" s="18">
        <v>3322</v>
      </c>
      <c r="L88" s="18">
        <v>3442</v>
      </c>
      <c r="M88" s="18">
        <v>3741</v>
      </c>
      <c r="N88" s="18">
        <v>2906</v>
      </c>
      <c r="O88" s="18">
        <v>5985</v>
      </c>
      <c r="P88" s="18">
        <v>1806</v>
      </c>
      <c r="Q88" s="19">
        <f t="shared" ref="Q88:Q95" si="2">SUM(B88:P88)</f>
        <v>47723</v>
      </c>
    </row>
    <row r="89" spans="1:19" x14ac:dyDescent="0.2">
      <c r="A89" s="77" t="s">
        <v>229</v>
      </c>
      <c r="B89" s="20">
        <v>2918</v>
      </c>
      <c r="C89" s="20">
        <v>3065</v>
      </c>
      <c r="D89" s="20">
        <v>5095</v>
      </c>
      <c r="E89" s="20">
        <v>2532</v>
      </c>
      <c r="F89" s="20">
        <v>2545</v>
      </c>
      <c r="G89" s="20">
        <v>3720</v>
      </c>
      <c r="H89" s="20">
        <v>2178</v>
      </c>
      <c r="I89" s="20">
        <v>2426</v>
      </c>
      <c r="J89" s="20">
        <v>1958</v>
      </c>
      <c r="K89" s="20">
        <v>3478</v>
      </c>
      <c r="L89" s="20">
        <v>3505</v>
      </c>
      <c r="M89" s="20">
        <v>3917</v>
      </c>
      <c r="N89" s="20">
        <v>2959</v>
      </c>
      <c r="O89" s="20">
        <v>6299</v>
      </c>
      <c r="P89" s="20">
        <v>1783</v>
      </c>
      <c r="Q89" s="21">
        <f t="shared" si="1"/>
        <v>48378</v>
      </c>
    </row>
    <row r="90" spans="1:19" x14ac:dyDescent="0.2">
      <c r="A90" s="78" t="s">
        <v>230</v>
      </c>
      <c r="B90" s="22">
        <v>2498</v>
      </c>
      <c r="C90" s="22">
        <v>2987</v>
      </c>
      <c r="D90" s="22">
        <v>4963</v>
      </c>
      <c r="E90" s="22">
        <v>2512</v>
      </c>
      <c r="F90" s="22">
        <v>2416</v>
      </c>
      <c r="G90" s="22">
        <v>3284</v>
      </c>
      <c r="H90" s="22">
        <v>1901</v>
      </c>
      <c r="I90" s="22">
        <v>2334</v>
      </c>
      <c r="J90" s="22">
        <v>1634</v>
      </c>
      <c r="K90" s="22">
        <v>3083</v>
      </c>
      <c r="L90" s="22">
        <v>3298</v>
      </c>
      <c r="M90" s="22">
        <v>3649</v>
      </c>
      <c r="N90" s="22">
        <v>2907</v>
      </c>
      <c r="O90" s="22">
        <v>5605</v>
      </c>
      <c r="P90" s="22">
        <v>1626</v>
      </c>
      <c r="Q90" s="23">
        <f t="shared" si="2"/>
        <v>44697</v>
      </c>
    </row>
    <row r="91" spans="1:19" x14ac:dyDescent="0.2">
      <c r="A91" s="77" t="s">
        <v>231</v>
      </c>
      <c r="B91" s="20">
        <v>2406</v>
      </c>
      <c r="C91" s="20">
        <v>2813</v>
      </c>
      <c r="D91" s="20">
        <v>4939</v>
      </c>
      <c r="E91" s="20">
        <v>2233</v>
      </c>
      <c r="F91" s="20">
        <v>2394</v>
      </c>
      <c r="G91" s="20">
        <v>3191</v>
      </c>
      <c r="H91" s="20">
        <v>1648</v>
      </c>
      <c r="I91" s="20">
        <v>1856</v>
      </c>
      <c r="J91" s="20">
        <v>1455</v>
      </c>
      <c r="K91" s="20">
        <v>3566</v>
      </c>
      <c r="L91" s="20">
        <v>3170</v>
      </c>
      <c r="M91" s="20">
        <v>3391</v>
      </c>
      <c r="N91" s="20">
        <v>2602</v>
      </c>
      <c r="O91" s="20">
        <v>4959</v>
      </c>
      <c r="P91" s="20">
        <v>1638</v>
      </c>
      <c r="Q91" s="21">
        <f t="shared" si="1"/>
        <v>42261</v>
      </c>
    </row>
    <row r="92" spans="1:19" x14ac:dyDescent="0.2">
      <c r="A92" s="78" t="s">
        <v>232</v>
      </c>
      <c r="B92" s="22">
        <v>3170</v>
      </c>
      <c r="C92" s="22">
        <v>3558</v>
      </c>
      <c r="D92" s="22">
        <v>6768</v>
      </c>
      <c r="E92" s="22">
        <v>3109</v>
      </c>
      <c r="F92" s="22">
        <v>2980</v>
      </c>
      <c r="G92" s="22">
        <v>5482</v>
      </c>
      <c r="H92" s="22">
        <v>3337</v>
      </c>
      <c r="I92" s="22">
        <v>2676</v>
      </c>
      <c r="J92" s="22">
        <v>2094</v>
      </c>
      <c r="K92" s="22">
        <v>4994</v>
      </c>
      <c r="L92" s="22">
        <v>4588</v>
      </c>
      <c r="M92" s="22">
        <v>4614</v>
      </c>
      <c r="N92" s="22">
        <v>3430</v>
      </c>
      <c r="O92" s="22">
        <v>7687</v>
      </c>
      <c r="P92" s="22">
        <v>2193</v>
      </c>
      <c r="Q92" s="23">
        <f t="shared" si="2"/>
        <v>60680</v>
      </c>
      <c r="S92" s="39"/>
    </row>
    <row r="93" spans="1:19" x14ac:dyDescent="0.2">
      <c r="A93" s="77" t="s">
        <v>233</v>
      </c>
      <c r="B93" s="20">
        <v>3117</v>
      </c>
      <c r="C93" s="20">
        <v>3139</v>
      </c>
      <c r="D93" s="20">
        <v>6790</v>
      </c>
      <c r="E93" s="20">
        <v>3032</v>
      </c>
      <c r="F93" s="20">
        <v>3158</v>
      </c>
      <c r="G93" s="20">
        <v>4815</v>
      </c>
      <c r="H93" s="20">
        <v>2675</v>
      </c>
      <c r="I93" s="20">
        <v>2446</v>
      </c>
      <c r="J93" s="20">
        <v>2090</v>
      </c>
      <c r="K93" s="20">
        <v>4775</v>
      </c>
      <c r="L93" s="20">
        <v>4447</v>
      </c>
      <c r="M93" s="20">
        <v>4395</v>
      </c>
      <c r="N93" s="20">
        <v>2913</v>
      </c>
      <c r="O93" s="20">
        <v>6686</v>
      </c>
      <c r="P93" s="20">
        <v>2749</v>
      </c>
      <c r="Q93" s="21">
        <f t="shared" si="2"/>
        <v>57227</v>
      </c>
      <c r="R93" s="39"/>
    </row>
    <row r="94" spans="1:19" x14ac:dyDescent="0.2">
      <c r="A94" s="78" t="s">
        <v>234</v>
      </c>
      <c r="B94" s="22">
        <v>3863</v>
      </c>
      <c r="C94" s="22">
        <v>4061</v>
      </c>
      <c r="D94" s="22">
        <v>8058</v>
      </c>
      <c r="E94" s="22">
        <v>4233</v>
      </c>
      <c r="F94" s="22">
        <v>3898</v>
      </c>
      <c r="G94" s="22">
        <v>6445</v>
      </c>
      <c r="H94" s="22">
        <v>3023</v>
      </c>
      <c r="I94" s="22">
        <v>3830</v>
      </c>
      <c r="J94" s="22">
        <v>2773</v>
      </c>
      <c r="K94" s="22">
        <v>5678</v>
      </c>
      <c r="L94" s="22">
        <v>5946</v>
      </c>
      <c r="M94" s="22">
        <v>6010</v>
      </c>
      <c r="N94" s="22">
        <v>4301</v>
      </c>
      <c r="O94" s="22">
        <v>8150</v>
      </c>
      <c r="P94" s="22">
        <v>3285</v>
      </c>
      <c r="Q94" s="23">
        <f t="shared" si="2"/>
        <v>73554</v>
      </c>
    </row>
    <row r="95" spans="1:19" x14ac:dyDescent="0.2">
      <c r="A95" s="77" t="s">
        <v>235</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f t="shared" si="2"/>
        <v>75471</v>
      </c>
    </row>
    <row r="96" spans="1:19" x14ac:dyDescent="0.2">
      <c r="A96" s="78" t="s">
        <v>236</v>
      </c>
      <c r="B96" s="22"/>
      <c r="C96" s="22"/>
      <c r="D96" s="22"/>
      <c r="E96" s="22"/>
      <c r="F96" s="22"/>
      <c r="G96" s="22"/>
      <c r="H96" s="22"/>
      <c r="I96" s="22"/>
      <c r="J96" s="22"/>
      <c r="K96" s="22"/>
      <c r="L96" s="22"/>
      <c r="M96" s="22"/>
      <c r="N96" s="22"/>
      <c r="O96" s="22"/>
      <c r="P96" s="22"/>
      <c r="Q96" s="23"/>
    </row>
    <row r="97" spans="1:17" x14ac:dyDescent="0.2">
      <c r="A97" s="77" t="s">
        <v>237</v>
      </c>
      <c r="B97" s="20"/>
      <c r="C97" s="20"/>
      <c r="D97" s="20"/>
      <c r="E97" s="20"/>
      <c r="F97" s="20"/>
      <c r="G97" s="20"/>
      <c r="H97" s="20"/>
      <c r="I97" s="20"/>
      <c r="J97" s="20"/>
      <c r="K97" s="20"/>
      <c r="L97" s="20"/>
      <c r="M97" s="20"/>
      <c r="N97" s="20"/>
      <c r="O97" s="20"/>
      <c r="P97" s="20"/>
      <c r="Q97" s="21"/>
    </row>
    <row r="98" spans="1:17" x14ac:dyDescent="0.2">
      <c r="A98" s="78" t="s">
        <v>238</v>
      </c>
      <c r="B98" s="22"/>
      <c r="C98" s="22"/>
      <c r="D98" s="22"/>
      <c r="E98" s="22"/>
      <c r="F98" s="22"/>
      <c r="G98" s="22"/>
      <c r="H98" s="22"/>
      <c r="I98" s="22"/>
      <c r="J98" s="22"/>
      <c r="K98" s="22"/>
      <c r="L98" s="22"/>
      <c r="M98" s="22"/>
      <c r="N98" s="22"/>
      <c r="O98" s="22"/>
      <c r="P98" s="22"/>
      <c r="Q98" s="23"/>
    </row>
    <row r="99" spans="1:17" x14ac:dyDescent="0.2">
      <c r="A99" s="79" t="s">
        <v>239</v>
      </c>
      <c r="B99" s="24"/>
      <c r="C99" s="24"/>
      <c r="D99" s="24"/>
      <c r="E99" s="24"/>
      <c r="F99" s="24"/>
      <c r="G99" s="24"/>
      <c r="H99" s="24"/>
      <c r="I99" s="24"/>
      <c r="J99" s="24"/>
      <c r="K99" s="24"/>
      <c r="L99" s="24"/>
      <c r="M99" s="24"/>
      <c r="N99" s="24"/>
      <c r="O99" s="24"/>
      <c r="P99" s="24"/>
      <c r="Q99" s="25"/>
    </row>
    <row r="100" spans="1:17" x14ac:dyDescent="0.2">
      <c r="A100" s="99"/>
      <c r="B100" s="100"/>
      <c r="C100" s="101"/>
    </row>
    <row r="105" spans="1:17" x14ac:dyDescent="0.2">
      <c r="B105" s="38"/>
      <c r="C105" s="38"/>
      <c r="D105" s="38"/>
      <c r="E105" s="38"/>
      <c r="F105" s="38"/>
      <c r="G105" s="38"/>
      <c r="H105" s="38"/>
      <c r="I105" s="38"/>
      <c r="J105" s="38"/>
      <c r="K105" s="38"/>
      <c r="L105" s="38"/>
      <c r="M105" s="38"/>
      <c r="N105" s="38"/>
      <c r="O105" s="38"/>
      <c r="P105" s="38"/>
    </row>
  </sheetData>
  <pageMargins left="0.25" right="0.25" top="0.75" bottom="0.75" header="0.3" footer="0.3"/>
  <pageSetup paperSize="9" scale="52"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99"/>
  <sheetViews>
    <sheetView workbookViewId="0">
      <pane xSplit="1" ySplit="3" topLeftCell="B83" activePane="bottomRight" state="frozen"/>
      <selection activeCell="A84" sqref="A84"/>
      <selection pane="topRight" activeCell="A84" sqref="A84"/>
      <selection pane="bottomLeft" activeCell="A84" sqref="A84"/>
      <selection pane="bottomRight" activeCell="C95" sqref="C95"/>
    </sheetView>
  </sheetViews>
  <sheetFormatPr defaultColWidth="9.140625" defaultRowHeight="14.25" x14ac:dyDescent="0.2"/>
  <cols>
    <col min="1" max="1" width="22.7109375" style="13" customWidth="1"/>
    <col min="2" max="4" width="16.85546875" style="13" customWidth="1"/>
    <col min="5" max="6" width="10.5703125" style="13" bestFit="1" customWidth="1"/>
    <col min="7" max="16384" width="9.140625" style="13"/>
  </cols>
  <sheetData>
    <row r="1" spans="1:4" s="10" customFormat="1" ht="18" customHeight="1" x14ac:dyDescent="0.25">
      <c r="A1" s="81" t="s">
        <v>96</v>
      </c>
      <c r="B1" s="80"/>
      <c r="C1" s="80"/>
      <c r="D1" s="80"/>
    </row>
    <row r="2" spans="1:4" s="12" customFormat="1" ht="10.5" x14ac:dyDescent="0.25">
      <c r="A2" s="11" t="s">
        <v>248</v>
      </c>
    </row>
    <row r="3" spans="1:4" ht="71.25" x14ac:dyDescent="0.2">
      <c r="A3" s="14"/>
      <c r="B3" s="28" t="s">
        <v>97</v>
      </c>
      <c r="C3" s="28" t="s">
        <v>27</v>
      </c>
      <c r="D3" s="28" t="s">
        <v>9</v>
      </c>
    </row>
    <row r="4" spans="1:4" ht="14.25" customHeight="1" x14ac:dyDescent="0.2">
      <c r="A4" s="76" t="s">
        <v>136</v>
      </c>
      <c r="B4" s="30">
        <v>76574</v>
      </c>
      <c r="C4" s="18"/>
      <c r="D4" s="19"/>
    </row>
    <row r="5" spans="1:4" x14ac:dyDescent="0.2">
      <c r="A5" s="77" t="s">
        <v>137</v>
      </c>
      <c r="B5" s="31">
        <v>82549</v>
      </c>
      <c r="C5" s="20"/>
      <c r="D5" s="21"/>
    </row>
    <row r="6" spans="1:4" x14ac:dyDescent="0.2">
      <c r="A6" s="78" t="s">
        <v>138</v>
      </c>
      <c r="B6" s="32">
        <v>77567</v>
      </c>
      <c r="C6" s="22"/>
      <c r="D6" s="23"/>
    </row>
    <row r="7" spans="1:4" x14ac:dyDescent="0.2">
      <c r="A7" s="77" t="s">
        <v>139</v>
      </c>
      <c r="B7" s="31">
        <v>73448</v>
      </c>
      <c r="C7" s="20"/>
      <c r="D7" s="21"/>
    </row>
    <row r="8" spans="1:4" x14ac:dyDescent="0.2">
      <c r="A8" s="78" t="s">
        <v>140</v>
      </c>
      <c r="B8" s="32">
        <v>73163</v>
      </c>
      <c r="C8" s="22"/>
      <c r="D8" s="23"/>
    </row>
    <row r="9" spans="1:4" x14ac:dyDescent="0.2">
      <c r="A9" s="77" t="s">
        <v>141</v>
      </c>
      <c r="B9" s="31">
        <v>75932</v>
      </c>
      <c r="C9" s="20"/>
      <c r="D9" s="21"/>
    </row>
    <row r="10" spans="1:4" x14ac:dyDescent="0.2">
      <c r="A10" s="78" t="s">
        <v>142</v>
      </c>
      <c r="B10" s="32">
        <v>69504</v>
      </c>
      <c r="C10" s="22"/>
      <c r="D10" s="23"/>
    </row>
    <row r="11" spans="1:4" x14ac:dyDescent="0.2">
      <c r="A11" s="77" t="s">
        <v>143</v>
      </c>
      <c r="B11" s="31">
        <v>56959</v>
      </c>
      <c r="C11" s="20"/>
      <c r="D11" s="21"/>
    </row>
    <row r="12" spans="1:4" x14ac:dyDescent="0.2">
      <c r="A12" s="78" t="s">
        <v>144</v>
      </c>
      <c r="B12" s="32">
        <v>53845</v>
      </c>
      <c r="C12" s="22"/>
      <c r="D12" s="23"/>
    </row>
    <row r="13" spans="1:4" x14ac:dyDescent="0.2">
      <c r="A13" s="77" t="s">
        <v>145</v>
      </c>
      <c r="B13" s="31">
        <v>88278</v>
      </c>
      <c r="C13" s="20"/>
      <c r="D13" s="21"/>
    </row>
    <row r="14" spans="1:4" x14ac:dyDescent="0.2">
      <c r="A14" s="78" t="s">
        <v>146</v>
      </c>
      <c r="B14" s="32">
        <v>78540</v>
      </c>
      <c r="C14" s="22"/>
      <c r="D14" s="23"/>
    </row>
    <row r="15" spans="1:4" x14ac:dyDescent="0.2">
      <c r="A15" s="79" t="s">
        <v>147</v>
      </c>
      <c r="B15" s="33">
        <v>84501</v>
      </c>
      <c r="C15" s="24"/>
      <c r="D15" s="25">
        <f>SUM(B4:B15)</f>
        <v>890860</v>
      </c>
    </row>
    <row r="16" spans="1:4" ht="14.25" customHeight="1" x14ac:dyDescent="0.2">
      <c r="A16" s="76" t="s">
        <v>151</v>
      </c>
      <c r="B16" s="30">
        <v>78878</v>
      </c>
      <c r="C16" s="18"/>
      <c r="D16" s="19">
        <f t="shared" ref="D16:D79" si="0">SUM(B5:B16)</f>
        <v>893164</v>
      </c>
    </row>
    <row r="17" spans="1:4" x14ac:dyDescent="0.2">
      <c r="A17" s="77" t="s">
        <v>152</v>
      </c>
      <c r="B17" s="31">
        <v>81441</v>
      </c>
      <c r="C17" s="20"/>
      <c r="D17" s="21">
        <f t="shared" si="0"/>
        <v>892056</v>
      </c>
    </row>
    <row r="18" spans="1:4" x14ac:dyDescent="0.2">
      <c r="A18" s="78" t="s">
        <v>153</v>
      </c>
      <c r="B18" s="32">
        <v>79323</v>
      </c>
      <c r="C18" s="22"/>
      <c r="D18" s="23">
        <f t="shared" si="0"/>
        <v>893812</v>
      </c>
    </row>
    <row r="19" spans="1:4" x14ac:dyDescent="0.2">
      <c r="A19" s="77" t="s">
        <v>154</v>
      </c>
      <c r="B19" s="31">
        <v>74534</v>
      </c>
      <c r="C19" s="20"/>
      <c r="D19" s="21">
        <f t="shared" si="0"/>
        <v>894898</v>
      </c>
    </row>
    <row r="20" spans="1:4" x14ac:dyDescent="0.2">
      <c r="A20" s="78" t="s">
        <v>155</v>
      </c>
      <c r="B20" s="32">
        <v>73945</v>
      </c>
      <c r="C20" s="22"/>
      <c r="D20" s="23">
        <f t="shared" si="0"/>
        <v>895680</v>
      </c>
    </row>
    <row r="21" spans="1:4" x14ac:dyDescent="0.2">
      <c r="A21" s="77" t="s">
        <v>156</v>
      </c>
      <c r="B21" s="31">
        <v>76833</v>
      </c>
      <c r="C21" s="20"/>
      <c r="D21" s="21">
        <f t="shared" si="0"/>
        <v>896581</v>
      </c>
    </row>
    <row r="22" spans="1:4" x14ac:dyDescent="0.2">
      <c r="A22" s="78" t="s">
        <v>157</v>
      </c>
      <c r="B22" s="32">
        <v>67803</v>
      </c>
      <c r="C22" s="22"/>
      <c r="D22" s="23">
        <f t="shared" si="0"/>
        <v>894880</v>
      </c>
    </row>
    <row r="23" spans="1:4" x14ac:dyDescent="0.2">
      <c r="A23" s="77" t="s">
        <v>158</v>
      </c>
      <c r="B23" s="31">
        <v>59828</v>
      </c>
      <c r="C23" s="20"/>
      <c r="D23" s="21">
        <f t="shared" si="0"/>
        <v>897749</v>
      </c>
    </row>
    <row r="24" spans="1:4" x14ac:dyDescent="0.2">
      <c r="A24" s="78" t="s">
        <v>159</v>
      </c>
      <c r="B24" s="32">
        <v>56178</v>
      </c>
      <c r="C24" s="22"/>
      <c r="D24" s="23">
        <f t="shared" si="0"/>
        <v>900082</v>
      </c>
    </row>
    <row r="25" spans="1:4" x14ac:dyDescent="0.2">
      <c r="A25" s="77" t="s">
        <v>148</v>
      </c>
      <c r="B25" s="31">
        <v>88358</v>
      </c>
      <c r="C25" s="20"/>
      <c r="D25" s="21">
        <f t="shared" si="0"/>
        <v>900162</v>
      </c>
    </row>
    <row r="26" spans="1:4" x14ac:dyDescent="0.2">
      <c r="A26" s="78" t="s">
        <v>149</v>
      </c>
      <c r="B26" s="32">
        <v>79960</v>
      </c>
      <c r="C26" s="22"/>
      <c r="D26" s="23">
        <f t="shared" si="0"/>
        <v>901582</v>
      </c>
    </row>
    <row r="27" spans="1:4" x14ac:dyDescent="0.2">
      <c r="A27" s="79" t="s">
        <v>150</v>
      </c>
      <c r="B27" s="33">
        <v>77894</v>
      </c>
      <c r="C27" s="24"/>
      <c r="D27" s="25">
        <f t="shared" si="0"/>
        <v>894975</v>
      </c>
    </row>
    <row r="28" spans="1:4" ht="14.25" customHeight="1" x14ac:dyDescent="0.2">
      <c r="A28" s="76" t="s">
        <v>160</v>
      </c>
      <c r="B28" s="30">
        <v>81447</v>
      </c>
      <c r="C28" s="18"/>
      <c r="D28" s="19">
        <f t="shared" si="0"/>
        <v>897544</v>
      </c>
    </row>
    <row r="29" spans="1:4" x14ac:dyDescent="0.2">
      <c r="A29" s="77" t="s">
        <v>161</v>
      </c>
      <c r="B29" s="31">
        <v>84256</v>
      </c>
      <c r="C29" s="20"/>
      <c r="D29" s="21">
        <f t="shared" si="0"/>
        <v>900359</v>
      </c>
    </row>
    <row r="30" spans="1:4" x14ac:dyDescent="0.2">
      <c r="A30" s="78" t="s">
        <v>162</v>
      </c>
      <c r="B30" s="32">
        <v>80165</v>
      </c>
      <c r="C30" s="22"/>
      <c r="D30" s="23">
        <f t="shared" si="0"/>
        <v>901201</v>
      </c>
    </row>
    <row r="31" spans="1:4" x14ac:dyDescent="0.2">
      <c r="A31" s="77" t="s">
        <v>163</v>
      </c>
      <c r="B31" s="31">
        <v>69924</v>
      </c>
      <c r="C31" s="20"/>
      <c r="D31" s="21">
        <f t="shared" si="0"/>
        <v>896591</v>
      </c>
    </row>
    <row r="32" spans="1:4" x14ac:dyDescent="0.2">
      <c r="A32" s="78" t="s">
        <v>164</v>
      </c>
      <c r="B32" s="32">
        <v>81371</v>
      </c>
      <c r="C32" s="22"/>
      <c r="D32" s="23">
        <f t="shared" si="0"/>
        <v>904017</v>
      </c>
    </row>
    <row r="33" spans="1:4" x14ac:dyDescent="0.2">
      <c r="A33" s="77" t="s">
        <v>165</v>
      </c>
      <c r="B33" s="31">
        <v>79610</v>
      </c>
      <c r="C33" s="20"/>
      <c r="D33" s="21">
        <f t="shared" si="0"/>
        <v>906794</v>
      </c>
    </row>
    <row r="34" spans="1:4" x14ac:dyDescent="0.2">
      <c r="A34" s="78" t="s">
        <v>166</v>
      </c>
      <c r="B34" s="32">
        <v>72133</v>
      </c>
      <c r="C34" s="22"/>
      <c r="D34" s="23">
        <f t="shared" si="0"/>
        <v>911124</v>
      </c>
    </row>
    <row r="35" spans="1:4" x14ac:dyDescent="0.2">
      <c r="A35" s="77" t="s">
        <v>167</v>
      </c>
      <c r="B35" s="31">
        <v>63095</v>
      </c>
      <c r="C35" s="20"/>
      <c r="D35" s="21">
        <f t="shared" si="0"/>
        <v>914391</v>
      </c>
    </row>
    <row r="36" spans="1:4" x14ac:dyDescent="0.2">
      <c r="A36" s="78" t="s">
        <v>168</v>
      </c>
      <c r="B36" s="32">
        <v>56179</v>
      </c>
      <c r="C36" s="22"/>
      <c r="D36" s="23">
        <f t="shared" si="0"/>
        <v>914392</v>
      </c>
    </row>
    <row r="37" spans="1:4" x14ac:dyDescent="0.2">
      <c r="A37" s="77" t="s">
        <v>169</v>
      </c>
      <c r="B37" s="31">
        <v>96532</v>
      </c>
      <c r="C37" s="20"/>
      <c r="D37" s="21">
        <f t="shared" si="0"/>
        <v>922566</v>
      </c>
    </row>
    <row r="38" spans="1:4" x14ac:dyDescent="0.2">
      <c r="A38" s="78" t="s">
        <v>170</v>
      </c>
      <c r="B38" s="32">
        <v>80360</v>
      </c>
      <c r="C38" s="22"/>
      <c r="D38" s="23">
        <f t="shared" si="0"/>
        <v>922966</v>
      </c>
    </row>
    <row r="39" spans="1:4" x14ac:dyDescent="0.2">
      <c r="A39" s="79" t="s">
        <v>171</v>
      </c>
      <c r="B39" s="33">
        <v>86806</v>
      </c>
      <c r="C39" s="24"/>
      <c r="D39" s="25">
        <f t="shared" si="0"/>
        <v>931878</v>
      </c>
    </row>
    <row r="40" spans="1:4" ht="14.25" customHeight="1" x14ac:dyDescent="0.2">
      <c r="A40" s="76" t="s">
        <v>172</v>
      </c>
      <c r="B40" s="30">
        <v>77588</v>
      </c>
      <c r="C40" s="18"/>
      <c r="D40" s="19">
        <f t="shared" si="0"/>
        <v>928019</v>
      </c>
    </row>
    <row r="41" spans="1:4" x14ac:dyDescent="0.2">
      <c r="A41" s="77" t="s">
        <v>173</v>
      </c>
      <c r="B41" s="31">
        <v>92398</v>
      </c>
      <c r="C41" s="20"/>
      <c r="D41" s="21">
        <f t="shared" si="0"/>
        <v>936161</v>
      </c>
    </row>
    <row r="42" spans="1:4" x14ac:dyDescent="0.2">
      <c r="A42" s="78" t="s">
        <v>174</v>
      </c>
      <c r="B42" s="32">
        <v>79671</v>
      </c>
      <c r="C42" s="22"/>
      <c r="D42" s="23">
        <f t="shared" si="0"/>
        <v>935667</v>
      </c>
    </row>
    <row r="43" spans="1:4" x14ac:dyDescent="0.2">
      <c r="A43" s="77" t="s">
        <v>175</v>
      </c>
      <c r="B43" s="31">
        <v>73736</v>
      </c>
      <c r="C43" s="20"/>
      <c r="D43" s="21">
        <f t="shared" si="0"/>
        <v>939479</v>
      </c>
    </row>
    <row r="44" spans="1:4" x14ac:dyDescent="0.2">
      <c r="A44" s="78" t="s">
        <v>176</v>
      </c>
      <c r="B44" s="32">
        <v>81009</v>
      </c>
      <c r="C44" s="22"/>
      <c r="D44" s="23">
        <f t="shared" si="0"/>
        <v>939117</v>
      </c>
    </row>
    <row r="45" spans="1:4" x14ac:dyDescent="0.2">
      <c r="A45" s="77" t="s">
        <v>177</v>
      </c>
      <c r="B45" s="31">
        <v>75553</v>
      </c>
      <c r="C45" s="20"/>
      <c r="D45" s="21">
        <f t="shared" si="0"/>
        <v>935060</v>
      </c>
    </row>
    <row r="46" spans="1:4" x14ac:dyDescent="0.2">
      <c r="A46" s="78" t="s">
        <v>178</v>
      </c>
      <c r="B46" s="32">
        <v>73618</v>
      </c>
      <c r="C46" s="22"/>
      <c r="D46" s="23">
        <f t="shared" si="0"/>
        <v>936545</v>
      </c>
    </row>
    <row r="47" spans="1:4" x14ac:dyDescent="0.2">
      <c r="A47" s="77" t="s">
        <v>179</v>
      </c>
      <c r="B47" s="31">
        <v>65838</v>
      </c>
      <c r="C47" s="20"/>
      <c r="D47" s="21">
        <f t="shared" si="0"/>
        <v>939288</v>
      </c>
    </row>
    <row r="48" spans="1:4" x14ac:dyDescent="0.2">
      <c r="A48" s="78" t="s">
        <v>180</v>
      </c>
      <c r="B48" s="32">
        <v>56183</v>
      </c>
      <c r="C48" s="22"/>
      <c r="D48" s="23">
        <f t="shared" si="0"/>
        <v>939292</v>
      </c>
    </row>
    <row r="49" spans="1:4" x14ac:dyDescent="0.2">
      <c r="A49" s="77" t="s">
        <v>181</v>
      </c>
      <c r="B49" s="31">
        <v>97900</v>
      </c>
      <c r="C49" s="20"/>
      <c r="D49" s="21">
        <f t="shared" si="0"/>
        <v>940660</v>
      </c>
    </row>
    <row r="50" spans="1:4" x14ac:dyDescent="0.2">
      <c r="A50" s="78" t="s">
        <v>182</v>
      </c>
      <c r="B50" s="32">
        <v>83568</v>
      </c>
      <c r="C50" s="22"/>
      <c r="D50" s="23">
        <f t="shared" si="0"/>
        <v>943868</v>
      </c>
    </row>
    <row r="51" spans="1:4" x14ac:dyDescent="0.2">
      <c r="A51" s="79" t="s">
        <v>183</v>
      </c>
      <c r="B51" s="33">
        <v>86664</v>
      </c>
      <c r="C51" s="24"/>
      <c r="D51" s="25">
        <f t="shared" si="0"/>
        <v>943726</v>
      </c>
    </row>
    <row r="52" spans="1:4" ht="14.25" customHeight="1" x14ac:dyDescent="0.2">
      <c r="A52" s="76" t="s">
        <v>184</v>
      </c>
      <c r="B52" s="30">
        <v>84917</v>
      </c>
      <c r="C52" s="18"/>
      <c r="D52" s="19">
        <f t="shared" si="0"/>
        <v>951055</v>
      </c>
    </row>
    <row r="53" spans="1:4" x14ac:dyDescent="0.2">
      <c r="A53" s="77" t="s">
        <v>185</v>
      </c>
      <c r="B53" s="31">
        <v>93070</v>
      </c>
      <c r="C53" s="20"/>
      <c r="D53" s="21">
        <f t="shared" si="0"/>
        <v>951727</v>
      </c>
    </row>
    <row r="54" spans="1:4" x14ac:dyDescent="0.2">
      <c r="A54" s="78" t="s">
        <v>186</v>
      </c>
      <c r="B54" s="32">
        <v>80074</v>
      </c>
      <c r="C54" s="22"/>
      <c r="D54" s="23">
        <f t="shared" si="0"/>
        <v>952130</v>
      </c>
    </row>
    <row r="55" spans="1:4" x14ac:dyDescent="0.2">
      <c r="A55" s="77" t="s">
        <v>187</v>
      </c>
      <c r="B55" s="31">
        <v>81092</v>
      </c>
      <c r="C55" s="20"/>
      <c r="D55" s="21">
        <f t="shared" si="0"/>
        <v>959486</v>
      </c>
    </row>
    <row r="56" spans="1:4" x14ac:dyDescent="0.2">
      <c r="A56" s="78" t="s">
        <v>188</v>
      </c>
      <c r="B56" s="32">
        <v>84324</v>
      </c>
      <c r="C56" s="22"/>
      <c r="D56" s="23">
        <f t="shared" si="0"/>
        <v>962801</v>
      </c>
    </row>
    <row r="57" spans="1:4" x14ac:dyDescent="0.2">
      <c r="A57" s="77" t="s">
        <v>189</v>
      </c>
      <c r="B57" s="31">
        <v>77572</v>
      </c>
      <c r="C57" s="20"/>
      <c r="D57" s="21">
        <f t="shared" si="0"/>
        <v>964820</v>
      </c>
    </row>
    <row r="58" spans="1:4" x14ac:dyDescent="0.2">
      <c r="A58" s="78" t="s">
        <v>190</v>
      </c>
      <c r="B58" s="32">
        <v>78260</v>
      </c>
      <c r="C58" s="22"/>
      <c r="D58" s="23">
        <f t="shared" si="0"/>
        <v>969462</v>
      </c>
    </row>
    <row r="59" spans="1:4" x14ac:dyDescent="0.2">
      <c r="A59" s="77" t="s">
        <v>191</v>
      </c>
      <c r="B59" s="31">
        <v>65512</v>
      </c>
      <c r="C59" s="20"/>
      <c r="D59" s="21">
        <f t="shared" si="0"/>
        <v>969136</v>
      </c>
    </row>
    <row r="60" spans="1:4" x14ac:dyDescent="0.2">
      <c r="A60" s="78" t="s">
        <v>192</v>
      </c>
      <c r="B60" s="32">
        <v>61487</v>
      </c>
      <c r="C60" s="22"/>
      <c r="D60" s="23">
        <f t="shared" si="0"/>
        <v>974440</v>
      </c>
    </row>
    <row r="61" spans="1:4" x14ac:dyDescent="0.2">
      <c r="A61" s="77" t="s">
        <v>193</v>
      </c>
      <c r="B61" s="31">
        <v>104831</v>
      </c>
      <c r="C61" s="20"/>
      <c r="D61" s="21">
        <f t="shared" si="0"/>
        <v>981371</v>
      </c>
    </row>
    <row r="62" spans="1:4" x14ac:dyDescent="0.2">
      <c r="A62" s="78" t="s">
        <v>194</v>
      </c>
      <c r="B62" s="32">
        <v>88360</v>
      </c>
      <c r="C62" s="22"/>
      <c r="D62" s="23">
        <f t="shared" si="0"/>
        <v>986163</v>
      </c>
    </row>
    <row r="63" spans="1:4" x14ac:dyDescent="0.2">
      <c r="A63" s="79" t="s">
        <v>195</v>
      </c>
      <c r="B63" s="33">
        <v>91132</v>
      </c>
      <c r="C63" s="24"/>
      <c r="D63" s="25">
        <f t="shared" si="0"/>
        <v>990631</v>
      </c>
    </row>
    <row r="64" spans="1:4" ht="14.25" customHeight="1" x14ac:dyDescent="0.2">
      <c r="A64" s="76" t="s">
        <v>196</v>
      </c>
      <c r="B64" s="30">
        <v>89997</v>
      </c>
      <c r="C64" s="18">
        <f>AVERAGE(B4,B16,B28,B40,B52)</f>
        <v>79880.800000000003</v>
      </c>
      <c r="D64" s="19">
        <f t="shared" si="0"/>
        <v>995711</v>
      </c>
    </row>
    <row r="65" spans="1:5" x14ac:dyDescent="0.2">
      <c r="A65" s="77" t="s">
        <v>197</v>
      </c>
      <c r="B65" s="31">
        <v>100532</v>
      </c>
      <c r="C65" s="20">
        <f t="shared" ref="C65:C87" si="1">AVERAGE(B5,B17,B29,B41,B53)</f>
        <v>86742.8</v>
      </c>
      <c r="D65" s="21">
        <f t="shared" si="0"/>
        <v>1003173</v>
      </c>
      <c r="E65" s="38"/>
    </row>
    <row r="66" spans="1:5" x14ac:dyDescent="0.2">
      <c r="A66" s="78" t="s">
        <v>198</v>
      </c>
      <c r="B66" s="32">
        <v>107442</v>
      </c>
      <c r="C66" s="22">
        <f t="shared" si="1"/>
        <v>79360</v>
      </c>
      <c r="D66" s="23">
        <f t="shared" si="0"/>
        <v>1030541</v>
      </c>
      <c r="E66" s="38"/>
    </row>
    <row r="67" spans="1:5" x14ac:dyDescent="0.2">
      <c r="A67" s="77" t="s">
        <v>199</v>
      </c>
      <c r="B67" s="31">
        <v>87936</v>
      </c>
      <c r="C67" s="20">
        <f t="shared" si="1"/>
        <v>74546.8</v>
      </c>
      <c r="D67" s="21">
        <f t="shared" si="0"/>
        <v>1037385</v>
      </c>
      <c r="E67" s="38"/>
    </row>
    <row r="68" spans="1:5" x14ac:dyDescent="0.2">
      <c r="A68" s="78" t="s">
        <v>200</v>
      </c>
      <c r="B68" s="32">
        <v>71389</v>
      </c>
      <c r="C68" s="22">
        <f t="shared" si="1"/>
        <v>78762.399999999994</v>
      </c>
      <c r="D68" s="23">
        <f t="shared" si="0"/>
        <v>1024450</v>
      </c>
      <c r="E68" s="38"/>
    </row>
    <row r="69" spans="1:5" x14ac:dyDescent="0.2">
      <c r="A69" s="77" t="s">
        <v>201</v>
      </c>
      <c r="B69" s="31">
        <v>69821</v>
      </c>
      <c r="C69" s="20">
        <f t="shared" si="1"/>
        <v>77100</v>
      </c>
      <c r="D69" s="21">
        <f t="shared" si="0"/>
        <v>1016699</v>
      </c>
      <c r="E69" s="38"/>
    </row>
    <row r="70" spans="1:5" x14ac:dyDescent="0.2">
      <c r="A70" s="78" t="s">
        <v>202</v>
      </c>
      <c r="B70" s="32">
        <v>75371</v>
      </c>
      <c r="C70" s="22">
        <f t="shared" si="1"/>
        <v>72263.600000000006</v>
      </c>
      <c r="D70" s="23">
        <f t="shared" si="0"/>
        <v>1013810</v>
      </c>
      <c r="E70" s="38"/>
    </row>
    <row r="71" spans="1:5" x14ac:dyDescent="0.2">
      <c r="A71" s="77" t="s">
        <v>203</v>
      </c>
      <c r="B71" s="31">
        <v>65805</v>
      </c>
      <c r="C71" s="20">
        <f t="shared" si="1"/>
        <v>62246.400000000001</v>
      </c>
      <c r="D71" s="21">
        <f t="shared" si="0"/>
        <v>1014103</v>
      </c>
      <c r="E71" s="38"/>
    </row>
    <row r="72" spans="1:5" x14ac:dyDescent="0.2">
      <c r="A72" s="78" t="s">
        <v>204</v>
      </c>
      <c r="B72" s="32">
        <v>71074</v>
      </c>
      <c r="C72" s="22">
        <f t="shared" si="1"/>
        <v>56774.400000000001</v>
      </c>
      <c r="D72" s="23">
        <f t="shared" si="0"/>
        <v>1023690</v>
      </c>
      <c r="E72" s="38"/>
    </row>
    <row r="73" spans="1:5" x14ac:dyDescent="0.2">
      <c r="A73" s="77" t="s">
        <v>205</v>
      </c>
      <c r="B73" s="31">
        <v>115461</v>
      </c>
      <c r="C73" s="20">
        <f t="shared" si="1"/>
        <v>95179.8</v>
      </c>
      <c r="D73" s="21">
        <f t="shared" si="0"/>
        <v>1034320</v>
      </c>
      <c r="E73" s="38"/>
    </row>
    <row r="74" spans="1:5" x14ac:dyDescent="0.2">
      <c r="A74" s="78" t="s">
        <v>206</v>
      </c>
      <c r="B74" s="32">
        <v>90059</v>
      </c>
      <c r="C74" s="22">
        <f t="shared" si="1"/>
        <v>82157.600000000006</v>
      </c>
      <c r="D74" s="23">
        <f t="shared" si="0"/>
        <v>1036019</v>
      </c>
      <c r="E74" s="38"/>
    </row>
    <row r="75" spans="1:5" x14ac:dyDescent="0.2">
      <c r="A75" s="79" t="s">
        <v>207</v>
      </c>
      <c r="B75" s="33">
        <v>73819</v>
      </c>
      <c r="C75" s="24">
        <f t="shared" si="1"/>
        <v>85399.4</v>
      </c>
      <c r="D75" s="25">
        <f t="shared" si="0"/>
        <v>1018706</v>
      </c>
      <c r="E75" s="38"/>
    </row>
    <row r="76" spans="1:5" ht="15" customHeight="1" x14ac:dyDescent="0.2">
      <c r="A76" s="76" t="s">
        <v>208</v>
      </c>
      <c r="B76" s="32">
        <v>42134</v>
      </c>
      <c r="C76" s="22">
        <f t="shared" si="1"/>
        <v>82565.399999999994</v>
      </c>
      <c r="D76" s="23">
        <f t="shared" si="0"/>
        <v>970843</v>
      </c>
      <c r="E76" s="38"/>
    </row>
    <row r="77" spans="1:5" x14ac:dyDescent="0.2">
      <c r="A77" s="77" t="s">
        <v>209</v>
      </c>
      <c r="B77" s="31">
        <v>13695</v>
      </c>
      <c r="C77" s="20">
        <f t="shared" si="1"/>
        <v>90339.4</v>
      </c>
      <c r="D77" s="21">
        <f t="shared" si="0"/>
        <v>884006</v>
      </c>
      <c r="E77" s="38"/>
    </row>
    <row r="78" spans="1:5" x14ac:dyDescent="0.2">
      <c r="A78" s="78" t="s">
        <v>210</v>
      </c>
      <c r="B78" s="32">
        <v>41</v>
      </c>
      <c r="C78" s="22">
        <f t="shared" si="1"/>
        <v>85335</v>
      </c>
      <c r="D78" s="23">
        <f t="shared" si="0"/>
        <v>776605</v>
      </c>
      <c r="E78" s="38"/>
    </row>
    <row r="79" spans="1:5" x14ac:dyDescent="0.2">
      <c r="A79" s="77" t="s">
        <v>211</v>
      </c>
      <c r="B79" s="31">
        <f>3988-1341</f>
        <v>2647</v>
      </c>
      <c r="C79" s="20">
        <f t="shared" si="1"/>
        <v>77444.399999999994</v>
      </c>
      <c r="D79" s="21">
        <f t="shared" si="0"/>
        <v>691316</v>
      </c>
      <c r="E79" s="38"/>
    </row>
    <row r="80" spans="1:5" x14ac:dyDescent="0.2">
      <c r="A80" s="78" t="s">
        <v>212</v>
      </c>
      <c r="B80" s="32">
        <f>8226-844</f>
        <v>7382</v>
      </c>
      <c r="C80" s="22">
        <f t="shared" si="1"/>
        <v>78407.600000000006</v>
      </c>
      <c r="D80" s="23">
        <f t="shared" ref="D80:D87" si="2">SUM(B69:B80)</f>
        <v>627309</v>
      </c>
      <c r="E80" s="38"/>
    </row>
    <row r="81" spans="1:6" x14ac:dyDescent="0.2">
      <c r="A81" s="77" t="s">
        <v>213</v>
      </c>
      <c r="B81" s="31">
        <f>18421-857</f>
        <v>17564</v>
      </c>
      <c r="C81" s="20">
        <f t="shared" si="1"/>
        <v>75877.8</v>
      </c>
      <c r="D81" s="21">
        <f t="shared" si="2"/>
        <v>575052</v>
      </c>
      <c r="E81" s="54"/>
    </row>
    <row r="82" spans="1:6" x14ac:dyDescent="0.2">
      <c r="A82" s="78" t="s">
        <v>214</v>
      </c>
      <c r="B82" s="32">
        <f>23625-43</f>
        <v>23582</v>
      </c>
      <c r="C82" s="22">
        <f t="shared" si="1"/>
        <v>73437</v>
      </c>
      <c r="D82" s="23">
        <f t="shared" si="2"/>
        <v>523263</v>
      </c>
      <c r="E82" s="59"/>
      <c r="F82" s="39"/>
    </row>
    <row r="83" spans="1:6" x14ac:dyDescent="0.2">
      <c r="A83" s="77" t="s">
        <v>215</v>
      </c>
      <c r="B83" s="31">
        <f>25913-62</f>
        <v>25851</v>
      </c>
      <c r="C83" s="20">
        <f t="shared" si="1"/>
        <v>64015.6</v>
      </c>
      <c r="D83" s="21">
        <f t="shared" si="2"/>
        <v>483309</v>
      </c>
      <c r="E83" s="54"/>
    </row>
    <row r="84" spans="1:6" x14ac:dyDescent="0.2">
      <c r="A84" s="78" t="s">
        <v>216</v>
      </c>
      <c r="B84" s="32">
        <f>32352-30</f>
        <v>32322</v>
      </c>
      <c r="C84" s="22">
        <f t="shared" si="1"/>
        <v>60220.2</v>
      </c>
      <c r="D84" s="23">
        <f t="shared" si="2"/>
        <v>444557</v>
      </c>
      <c r="E84" s="54"/>
    </row>
    <row r="85" spans="1:6" x14ac:dyDescent="0.2">
      <c r="A85" s="77" t="s">
        <v>217</v>
      </c>
      <c r="B85" s="31">
        <v>66811</v>
      </c>
      <c r="C85" s="20">
        <f t="shared" si="1"/>
        <v>100616.4</v>
      </c>
      <c r="D85" s="21">
        <f t="shared" si="2"/>
        <v>395907</v>
      </c>
      <c r="E85" s="59"/>
    </row>
    <row r="86" spans="1:6" x14ac:dyDescent="0.2">
      <c r="A86" s="78" t="s">
        <v>218</v>
      </c>
      <c r="B86" s="32">
        <v>67421</v>
      </c>
      <c r="C86" s="22">
        <f t="shared" si="1"/>
        <v>84461.4</v>
      </c>
      <c r="D86" s="23">
        <f t="shared" si="2"/>
        <v>373269</v>
      </c>
    </row>
    <row r="87" spans="1:6" x14ac:dyDescent="0.2">
      <c r="A87" s="79" t="s">
        <v>219</v>
      </c>
      <c r="B87" s="33">
        <v>57111</v>
      </c>
      <c r="C87" s="24">
        <f t="shared" si="1"/>
        <v>83263</v>
      </c>
      <c r="D87" s="25">
        <f t="shared" si="2"/>
        <v>356561</v>
      </c>
    </row>
    <row r="88" spans="1:6" ht="15" customHeight="1" x14ac:dyDescent="0.2">
      <c r="A88" s="76" t="s">
        <v>228</v>
      </c>
      <c r="B88" s="32">
        <v>50592</v>
      </c>
      <c r="C88" s="22">
        <f t="shared" ref="C88:C90" si="3">AVERAGE(B28,B40,B52,B64,B76)</f>
        <v>75216.600000000006</v>
      </c>
      <c r="D88" s="23">
        <f t="shared" ref="D88:D90" si="4">SUM(B77:B88)</f>
        <v>365019</v>
      </c>
      <c r="E88" s="38"/>
    </row>
    <row r="89" spans="1:6" x14ac:dyDescent="0.2">
      <c r="A89" s="77" t="s">
        <v>229</v>
      </c>
      <c r="B89" s="31">
        <v>47931</v>
      </c>
      <c r="C89" s="20">
        <f t="shared" si="3"/>
        <v>76790.2</v>
      </c>
      <c r="D89" s="21">
        <f t="shared" si="4"/>
        <v>399255</v>
      </c>
      <c r="E89" s="38"/>
    </row>
    <row r="90" spans="1:6" x14ac:dyDescent="0.2">
      <c r="A90" s="78" t="s">
        <v>230</v>
      </c>
      <c r="B90" s="32">
        <v>52086</v>
      </c>
      <c r="C90" s="22">
        <f t="shared" si="3"/>
        <v>69478.600000000006</v>
      </c>
      <c r="D90" s="23">
        <f t="shared" si="4"/>
        <v>451300</v>
      </c>
      <c r="E90" s="38"/>
    </row>
    <row r="91" spans="1:6" x14ac:dyDescent="0.2">
      <c r="A91" s="77" t="s">
        <v>231</v>
      </c>
      <c r="B91" s="31">
        <v>57393</v>
      </c>
      <c r="C91" s="20">
        <f t="shared" ref="C91:C92" si="5">AVERAGE(B31,B43,B55,B67,B79)</f>
        <v>63067</v>
      </c>
      <c r="D91" s="21">
        <f t="shared" ref="D91:D92" si="6">SUM(B80:B91)</f>
        <v>506046</v>
      </c>
      <c r="E91" s="38"/>
    </row>
    <row r="92" spans="1:6" x14ac:dyDescent="0.2">
      <c r="A92" s="78" t="s">
        <v>232</v>
      </c>
      <c r="B92" s="32">
        <v>81227</v>
      </c>
      <c r="C92" s="22">
        <f t="shared" si="5"/>
        <v>65095</v>
      </c>
      <c r="D92" s="23">
        <f t="shared" si="6"/>
        <v>579891</v>
      </c>
      <c r="E92" s="38"/>
    </row>
    <row r="93" spans="1:6" x14ac:dyDescent="0.2">
      <c r="A93" s="77" t="s">
        <v>233</v>
      </c>
      <c r="B93" s="31">
        <v>93653</v>
      </c>
      <c r="C93" s="20">
        <f t="shared" ref="C93:C94" si="7">AVERAGE(B33,B45,B57,B69,B81)</f>
        <v>64024</v>
      </c>
      <c r="D93" s="21">
        <f t="shared" ref="D93:D94" si="8">SUM(B82:B93)</f>
        <v>655980</v>
      </c>
      <c r="E93" s="54"/>
    </row>
    <row r="94" spans="1:6" x14ac:dyDescent="0.2">
      <c r="A94" s="78" t="s">
        <v>234</v>
      </c>
      <c r="B94" s="32">
        <v>95555</v>
      </c>
      <c r="C94" s="22">
        <f t="shared" si="7"/>
        <v>64592.800000000003</v>
      </c>
      <c r="D94" s="23">
        <f t="shared" si="8"/>
        <v>727953</v>
      </c>
      <c r="E94" s="59"/>
      <c r="F94" s="39"/>
    </row>
    <row r="95" spans="1:6" x14ac:dyDescent="0.2">
      <c r="A95" s="77" t="s">
        <v>235</v>
      </c>
      <c r="B95" s="31">
        <v>74268</v>
      </c>
      <c r="C95" s="20">
        <f t="shared" ref="C95" si="9">AVERAGE(B35,B47,B59,B71,B83)</f>
        <v>57220.2</v>
      </c>
      <c r="D95" s="21">
        <f t="shared" ref="D95" si="10">SUM(B84:B95)</f>
        <v>776370</v>
      </c>
      <c r="E95" s="54"/>
    </row>
    <row r="96" spans="1:6" x14ac:dyDescent="0.2">
      <c r="A96" s="78" t="s">
        <v>236</v>
      </c>
      <c r="B96" s="32"/>
      <c r="C96" s="22"/>
      <c r="D96" s="23"/>
      <c r="E96" s="54"/>
    </row>
    <row r="97" spans="1:5" x14ac:dyDescent="0.2">
      <c r="A97" s="77" t="s">
        <v>237</v>
      </c>
      <c r="B97" s="31"/>
      <c r="C97" s="20"/>
      <c r="D97" s="21"/>
      <c r="E97" s="59"/>
    </row>
    <row r="98" spans="1:5" x14ac:dyDescent="0.2">
      <c r="A98" s="78" t="s">
        <v>238</v>
      </c>
      <c r="B98" s="32"/>
      <c r="C98" s="22"/>
      <c r="D98" s="23"/>
    </row>
    <row r="99" spans="1:5" x14ac:dyDescent="0.2">
      <c r="A99" s="79" t="s">
        <v>239</v>
      </c>
      <c r="B99" s="33"/>
      <c r="C99" s="24"/>
      <c r="D99" s="25"/>
    </row>
  </sheetData>
  <pageMargins left="0.25" right="0.25" top="0.75" bottom="0.75" header="0.3" footer="0.3"/>
  <pageSetup paperSize="9" fitToHeight="0" orientation="portrait" horizontalDpi="90" verticalDpi="90" r:id="rId1"/>
  <ignoredErrors>
    <ignoredError sqref="D15:D8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Manny Fitzpatrick</cp:lastModifiedBy>
  <cp:lastPrinted>2021-01-07T14:32:26Z</cp:lastPrinted>
  <dcterms:created xsi:type="dcterms:W3CDTF">2020-09-08T08:31:57Z</dcterms:created>
  <dcterms:modified xsi:type="dcterms:W3CDTF">2021-12-13T19:41:43Z</dcterms:modified>
</cp:coreProperties>
</file>